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352" documentId="13_ncr:1_{F6CB121F-512D-4AA6-A0C1-0FB36C537598}" xr6:coauthVersionLast="47" xr6:coauthVersionMax="47" xr10:uidLastSave="{25127DBB-3D25-4D8A-A178-B2793623F3C1}"/>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<sst xmlns="http://schemas.openxmlformats.org/spreadsheetml/2006/main" count="179020" uniqueCount="39100">
  <si>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</si>
  <si>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</si>
  <si>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</si>
  <si>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</si>
  <si>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</si>
  <si>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</si>
  <si>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</si>
  <si>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</si>
  <si>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</si>
  <si>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</si>
  <si>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</si>
  <si>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</si>
  <si>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</si>
  <si>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</si>
  <si>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</si>
  <si>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</si>
  <si>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</si>
  <si>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</si>
  <si>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</si>
  <si>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</si>
  <si>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</si>
  <si>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</si>
  <si>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</si>
  <si>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</si>
  <si>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</si>
  <si>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</si>
  <si>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</si>
  <si>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</si>
  <si>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</si>
  <si>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</si>
  <si>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</si>
  <si>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</si>
  <si>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</si>
  <si>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</si>
  <si>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</si>
  <si>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</si>
  <si>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</si>
  <si>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</si>
  <si>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</si>
  <si>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</si>
  <si>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</si>
  <si>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</si>
  <si>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</si>
  <si>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</si>
  <si>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</si>
  <si>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</si>
  <si>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</si>
  <si>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</si>
  <si>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</si>
  <si>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</si>
  <si>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</si>
  <si>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</si>
  <si>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</si>
  <si>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</si>
  <si>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</si>
  <si>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</si>
  <si>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</si>
  <si>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</si>
  <si>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</si>
  <si>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</si>
  <si>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</si>
  <si>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</si>
  <si>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</si>
  <si>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</si>
  <si>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</si>
  <si>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</si>
  <si>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</si>
  <si>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</si>
  <si>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</si>
  <si>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</si>
  <si>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</si>
  <si>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</si>
  <si>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</si>
  <si>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</si>
  <si>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</si>
  <si>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</si>
  <si>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</si>
  <si>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</si>
  <si>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</si>
  <si>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</si>
  <si>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</si>
  <si>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</si>
  <si>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</si>
  <si>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</si>
  <si>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</si>
  <si>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</si>
  <si>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</si>
  <si>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</si>
  <si>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</si>
  <si>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</si>
  <si>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</si>
  <si>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</si>
  <si>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</si>
  <si>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</si>
  <si>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</si>
  <si>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</si>
  <si>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</si>
  <si>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</si>
  <si>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</si>
  <si>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</si>
  <si>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</si>
  <si>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</si>
  <si>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</si>
  <si>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</si>
  <si>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</si>
  <si>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</si>
  <si>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</si>
  <si>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</si>
  <si>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</si>
  <si>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</si>
  <si>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</si>
  <si>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</si>
  <si>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</si>
  <si>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</si>
  <si>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</si>
  <si>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</si>
  <si>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</si>
  <si>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</si>
  <si>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</si>
  <si>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</si>
  <si>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</si>
  <si>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</si>
  <si>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</si>
  <si>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</si>
  <si>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</si>
  <si>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</si>
  <si>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</si>
  <si>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</si>
  <si>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</si>
  <si>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</si>
  <si>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</si>
  <si>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</si>
  <si>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</si>
  <si>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</si>
  <si>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</si>
  <si>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</si>
  <si>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</si>
  <si>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</si>
  <si>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</si>
  <si>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</si>
  <si>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</si>
  <si>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</si>
  <si>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</si>
  <si>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</si>
  <si>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</si>
  <si>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</si>
  <si>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</si>
  <si>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</si>
  <si>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</si>
  <si>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</si>
  <si>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</si>
  <si>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</si>
  <si>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</si>
  <si>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</si>
  <si>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</si>
  <si>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</si>
  <si>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</si>
  <si>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</si>
  <si>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</si>
  <si>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</si>
  <si>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</si>
  <si>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</si>
  <si>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</si>
  <si>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</si>
  <si>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</si>
  <si>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</si>
  <si>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</si>
  <si>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</si>
  <si>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</si>
  <si>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</si>
  <si>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</si>
  <si>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</si>
  <si>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</si>
  <si>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</si>
  <si>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</si>
  <si>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</si>
  <si>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</si>
  <si>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</si>
  <si>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</si>
  <si>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</si>
  <si>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</si>
  <si>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</si>
  <si>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</si>
  <si>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</si>
  <si>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</si>
  <si>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</si>
  <si>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</si>
  <si>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</si>
  <si>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</si>
  <si>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</si>
  <si>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</si>
  <si>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</si>
  <si>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</si>
  <si>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</si>
  <si>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</si>
  <si>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</si>
  <si>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</si>
  <si>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</si>
  <si>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</si>
  <si>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</si>
  <si>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</si>
  <si>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</si>
  <si>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</si>
  <si>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</si>
  <si>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</si>
  <si>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</si>
  <si>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</si>
  <si>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</si>
  <si>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</si>
  <si>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</si>
  <si>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</si>
  <si>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</si>
  <si>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</si>
  <si>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</si>
  <si>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</si>
  <si>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</si>
  <si>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</si>
  <si>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</si>
  <si>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</si>
  <si>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</si>
  <si>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</si>
  <si>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</si>
  <si>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</si>
  <si>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</si>
  <si>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</si>
  <si>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</si>
  <si>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</si>
  <si>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</si>
  <si>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</si>
  <si>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</si>
  <si>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</si>
  <si>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</si>
  <si>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</si>
  <si>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</si>
  <si>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</si>
  <si>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</si>
  <si>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</si>
  <si>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</si>
  <si>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</si>
  <si>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</si>
  <si>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</si>
  <si>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</si>
  <si>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</si>
  <si>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</si>
  <si>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</si>
  <si>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</si>
  <si>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</si>
  <si>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</si>
  <si>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</si>
  <si>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</si>
  <si>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</si>
  <si>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</si>
  <si>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</si>
  <si>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</si>
  <si>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</si>
  <si>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</si>
  <si>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</si>
  <si>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</si>
  <si>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</si>
  <si>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</si>
  <si>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</si>
  <si>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</si>
  <si>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</si>
  <si>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</si>
  <si>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</si>
  <si>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</si>
  <si>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</si>
  <si>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</si>
  <si>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</si>
  <si>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</si>
  <si>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</si>
  <si>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</si>
  <si>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</si>
  <si>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</si>
  <si>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</si>
  <si>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</si>
  <si>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</si>
  <si>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</si>
  <si>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</si>
  <si>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</si>
  <si>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</si>
  <si>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</si>
  <si>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</si>
  <si>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</si>
  <si>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</si>
  <si>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</si>
  <si>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</si>
  <si>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</si>
  <si>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</si>
  <si>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</si>
  <si>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</si>
  <si>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</si>
  <si>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</si>
  <si>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</si>
  <si>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</si>
  <si>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</si>
  <si>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</si>
  <si>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</si>
  <si>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</si>
  <si>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</si>
  <si>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</si>
  <si>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</si>
  <si>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</si>
  <si>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</si>
  <si>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</si>
  <si>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</si>
  <si>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</si>
  <si>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</si>
  <si>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</si>
  <si>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</si>
  <si>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</si>
  <si>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</si>
  <si>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</si>
  <si>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</si>
  <si>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</si>
  <si>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</si>
  <si>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</si>
  <si>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</si>
  <si>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</si>
  <si>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</si>
  <si>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</si>
  <si>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</si>
  <si>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</si>
  <si>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</si>
  <si>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</si>
  <si>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</si>
  <si>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</si>
  <si>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</si>
  <si>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</si>
  <si>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</si>
  <si>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</si>
  <si>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</si>
  <si>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</si>
  <si>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</si>
  <si>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</si>
  <si>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</si>
  <si>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</si>
  <si>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</si>
  <si>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</si>
  <si>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</si>
  <si>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</si>
  <si>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</si>
  <si>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</si>
  <si>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</si>
  <si>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</si>
  <si>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</si>
  <si>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</si>
  <si>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</si>
  <si>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</si>
  <si>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</si>
  <si>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</si>
  <si>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</si>
  <si>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</si>
  <si>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</si>
  <si>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</si>
  <si>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</si>
  <si>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</si>
  <si>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</si>
  <si>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</si>
  <si>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</si>
  <si>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</si>
  <si>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</si>
  <si>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</si>
  <si>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</si>
  <si>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</si>
  <si>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</si>
  <si>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</si>
  <si>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</si>
  <si>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</si>
  <si>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</si>
  <si>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</si>
  <si>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</si>
  <si>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</si>
  <si>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</si>
  <si>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</si>
  <si>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</si>
  <si>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</si>
  <si>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</si>
  <si>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</si>
  <si>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</si>
  <si>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</si>
  <si>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</si>
  <si>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</si>
  <si>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</si>
  <si>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</si>
  <si>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</si>
  <si>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</si>
  <si>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</si>
  <si>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</si>
  <si>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</si>
  <si>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</si>
  <si>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</si>
  <si>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</si>
  <si>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</si>
  <si>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</si>
  <si>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</si>
  <si>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</si>
  <si>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</si>
  <si>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</si>
  <si>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</si>
  <si>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</si>
  <si>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</si>
  <si>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</si>
  <si>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</si>
  <si>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</si>
  <si>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</si>
  <si>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</si>
  <si>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</si>
  <si>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</si>
  <si>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</si>
  <si>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</si>
  <si>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</si>
  <si>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</si>
  <si>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</si>
  <si>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</si>
  <si>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</si>
  <si>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</si>
  <si>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</si>
  <si>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</si>
  <si>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</si>
  <si>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</si>
  <si>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</si>
  <si>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</si>
  <si>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</si>
  <si>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</si>
  <si>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</si>
  <si>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</si>
  <si>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</si>
  <si>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</si>
  <si>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</si>
  <si>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</si>
  <si>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</si>
  <si>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</si>
  <si>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</si>
  <si>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</si>
  <si>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</si>
  <si>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</si>
  <si>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</si>
  <si>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</si>
  <si>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</si>
  <si>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</si>
  <si>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</si>
  <si>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</si>
  <si>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</si>
  <si>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</si>
  <si>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</si>
  <si>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</si>
  <si>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</si>
  <si>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</si>
  <si>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</si>
  <si>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</si>
  <si>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</si>
  <si>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</si>
  <si>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</si>
  <si>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</si>
  <si>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</si>
  <si>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</si>
  <si>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</si>
  <si>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</si>
  <si>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</si>
  <si>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</si>
  <si>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</si>
  <si>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</si>
  <si>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</si>
  <si>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</si>
  <si>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</si>
  <si>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</si>
  <si>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</si>
  <si>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</si>
  <si>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</si>
  <si>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</si>
  <si>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</si>
  <si>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</si>
  <si>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</si>
  <si>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</si>
  <si>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</si>
  <si>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</si>
  <si>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</si>
  <si>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</si>
  <si>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</si>
  <si>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</si>
  <si>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</si>
  <si>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</si>
  <si>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</si>
  <si>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</si>
  <si>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</si>
  <si>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</si>
  <si>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</si>
  <si>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</si>
  <si>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</si>
  <si>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</si>
  <si>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</si>
  <si>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</si>
  <si>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</si>
  <si>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</si>
  <si>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</si>
  <si>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</si>
  <si>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</si>
  <si>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</si>
  <si>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</si>
  <si>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</si>
  <si>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</si>
  <si>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</si>
  <si>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</si>
  <si>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</si>
  <si>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</si>
  <si>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</si>
  <si>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</si>
  <si>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</si>
  <si>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</si>
  <si>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</si>
  <si>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</si>
  <si>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</si>
  <si>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</si>
  <si>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</si>
  <si>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</si>
  <si>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</si>
  <si>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</si>
  <si>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</si>
  <si>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</si>
  <si>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</si>
  <si>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</si>
  <si>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</si>
  <si>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</si>
  <si>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</si>
  <si>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</si>
  <si>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</si>
  <si>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</si>
  <si>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</si>
  <si>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</si>
  <si>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</si>
  <si>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</si>
  <si>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</si>
  <si>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</si>
  <si>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</si>
  <si>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</si>
  <si>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</si>
  <si>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</si>
  <si>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</si>
  <si>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</si>
  <si>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</si>
  <si>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</si>
  <si>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</si>
  <si>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</si>
  <si>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</si>
  <si>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</si>
  <si>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</si>
  <si>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</si>
  <si>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</si>
  <si>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</si>
  <si>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</si>
  <si>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</si>
  <si>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</si>
  <si>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</si>
  <si>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</si>
  <si>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</si>
  <si>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</si>
  <si>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</si>
  <si>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</si>
  <si>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</si>
  <si>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</si>
  <si>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</si>
  <si>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</si>
  <si>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</si>
  <si>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</si>
  <si>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</si>
  <si>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</si>
  <si>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</si>
  <si>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</si>
  <si>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</si>
  <si>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</si>
  <si>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</si>
  <si>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</si>
  <si>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</si>
  <si>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</si>
  <si>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</si>
  <si>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</si>
  <si>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</si>
  <si>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</si>
  <si>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</si>
  <si>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</si>
  <si>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</si>
  <si>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</si>
  <si>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</si>
  <si>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</si>
  <si>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</si>
  <si>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</si>
  <si>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</si>
  <si>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</si>
  <si>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</si>
  <si>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</si>
  <si>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</si>
  <si>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</si>
  <si>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</si>
  <si>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</si>
  <si>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</si>
  <si>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</si>
  <si>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</si>
  <si>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</si>
  <si>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</si>
  <si>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</si>
  <si>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</si>
  <si>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</si>
  <si>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</si>
  <si>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</si>
  <si>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</si>
  <si>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</si>
  <si>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</si>
  <si>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</si>
  <si>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</si>
  <si>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</si>
  <si>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</si>
  <si>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</si>
  <si>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</si>
  <si>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</si>
  <si>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</si>
  <si>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</si>
  <si>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</si>
  <si>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</si>
  <si>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</si>
  <si>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</si>
  <si>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</si>
  <si>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</si>
  <si>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</si>
  <si>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</si>
  <si>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</si>
  <si>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</si>
  <si>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</si>
  <si>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</si>
  <si>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</si>
  <si>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</si>
  <si>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</si>
  <si>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</si>
  <si>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</si>
  <si>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</si>
  <si>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</si>
  <si>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</si>
  <si>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</si>
  <si>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</si>
  <si>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</si>
  <si>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</si>
  <si>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</si>
  <si>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</si>
  <si>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</si>
  <si>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</si>
  <si>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</si>
  <si>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</si>
  <si>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</si>
  <si>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</si>
  <si>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</si>
  <si>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</si>
  <si>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</si>
  <si>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</si>
  <si>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</si>
  <si>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</si>
  <si>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</si>
  <si>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</si>
  <si>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</si>
  <si>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</si>
  <si>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</si>
  <si>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</si>
  <si>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</si>
  <si>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</si>
  <si>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</si>
  <si>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</si>
  <si>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</si>
  <si>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</si>
  <si>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</si>
  <si>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</si>
  <si>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</si>
  <si>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</si>
  <si>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</si>
  <si>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</si>
  <si>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</si>
  <si>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</si>
  <si>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</si>
  <si>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</si>
  <si>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</si>
  <si>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</si>
  <si>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</si>
  <si>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</si>
  <si>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</si>
  <si>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</si>
  <si>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</si>
  <si>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</si>
  <si>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</si>
  <si>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</si>
  <si>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</si>
  <si>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</si>
  <si>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</si>
  <si>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</si>
  <si>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</si>
  <si>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</si>
  <si>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</si>
  <si>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</si>
  <si>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</si>
  <si>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</si>
  <si>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</si>
  <si>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</si>
  <si>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</si>
  <si>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</si>
  <si>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</si>
  <si>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</si>
  <si>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</si>
  <si>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</si>
  <si>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</si>
  <si>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</si>
  <si>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</si>
  <si>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</si>
  <si>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</si>
  <si>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</si>
  <si>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</si>
  <si>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</si>
  <si>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</si>
  <si>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</si>
  <si>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</si>
  <si>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</si>
  <si>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</si>
  <si>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</si>
  <si>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</si>
  <si>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</si>
  <si>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</si>
  <si>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</si>
  <si>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</si>
  <si>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</si>
  <si>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</si>
  <si>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</si>
  <si>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</si>
  <si>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</si>
  <si>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</si>
  <si>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</si>
  <si>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</si>
  <si>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</si>
  <si>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</si>
  <si>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</si>
  <si>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</si>
  <si>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</si>
  <si>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</si>
  <si>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</si>
  <si>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</si>
  <si>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</si>
  <si>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</si>
  <si>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</si>
  <si>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</si>
  <si>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</si>
  <si>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</si>
  <si>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</si>
  <si>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</si>
  <si>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</si>
  <si>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</si>
  <si>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</si>
  <si>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</si>
  <si>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</si>
  <si>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</si>
  <si>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</si>
  <si>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</si>
  <si>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</si>
  <si>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</si>
  <si>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</si>
  <si>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</si>
  <si>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</si>
  <si>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</si>
  <si>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</si>
  <si>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</si>
  <si>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</si>
  <si>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</si>
  <si>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</si>
  <si>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</si>
  <si>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</si>
  <si>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</si>
  <si>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</si>
  <si>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</si>
  <si>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</si>
  <si>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</si>
  <si>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</si>
  <si>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</si>
  <si>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</si>
  <si>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</si>
  <si>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</si>
  <si>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</si>
  <si>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</si>
  <si>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</si>
  <si>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</si>
  <si>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</si>
  <si>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</si>
  <si>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</si>
  <si>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</si>
  <si>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</si>
  <si>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</si>
  <si>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</si>
  <si>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</si>
  <si>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</si>
  <si>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</si>
  <si>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</si>
  <si>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</si>
  <si>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</si>
  <si>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</si>
  <si>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</si>
  <si>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</si>
  <si>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</si>
  <si>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</si>
  <si>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</si>
  <si>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</si>
  <si>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</si>
  <si>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</si>
  <si>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</si>
  <si>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</si>
  <si>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</si>
  <si>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</si>
  <si>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</si>
  <si>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</si>
  <si>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</si>
  <si>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</si>
  <si>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</si>
  <si>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</si>
  <si>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</si>
  <si>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</si>
  <si>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</si>
  <si>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</si>
  <si>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</si>
  <si>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</si>
  <si>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</si>
  <si>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</si>
  <si>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</si>
  <si>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</si>
  <si>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</si>
  <si>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</si>
  <si>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</si>
  <si>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</si>
  <si>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</si>
  <si>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</si>
  <si>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</si>
  <si>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</si>
  <si>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</si>
  <si>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</si>
  <si>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</si>
  <si>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</si>
  <si>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</si>
  <si>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</si>
  <si>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</si>
  <si>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</si>
  <si>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</si>
  <si>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</si>
  <si>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</si>
  <si>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</si>
  <si>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</si>
  <si>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</si>
  <si>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</si>
  <si>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</si>
  <si>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</si>
  <si>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</si>
  <si>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</si>
  <si>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</si>
  <si>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</si>
  <si>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</si>
  <si>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</si>
  <si>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</si>
  <si>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</si>
  <si>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</si>
  <si>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</si>
  <si>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</si>
  <si>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</si>
  <si>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</si>
  <si>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</si>
  <si>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</si>
  <si>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</si>
  <si>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</si>
  <si>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</si>
  <si>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</si>
  <si>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</si>
  <si>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</si>
  <si>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</si>
  <si>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</si>
  <si>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</si>
  <si>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</si>
  <si>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</si>
  <si>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</si>
  <si>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</si>
  <si>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</si>
  <si>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</si>
  <si>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</si>
  <si>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</si>
  <si>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</si>
  <si>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</si>
  <si>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</si>
  <si>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</si>
  <si>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</si>
  <si>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</si>
  <si>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</si>
  <si>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</si>
  <si>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</si>
  <si>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</si>
  <si>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</si>
  <si>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</si>
  <si>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</si>
  <si>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</si>
  <si>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</si>
  <si>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</si>
  <si>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</si>
  <si>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</si>
  <si>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</si>
  <si>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</si>
  <si>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</si>
  <si>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</si>
  <si>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</si>
  <si>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</si>
  <si>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</si>
  <si>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</si>
  <si>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</si>
  <si>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</si>
  <si>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</si>
  <si>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</si>
  <si>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</si>
  <si>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</si>
  <si>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</si>
  <si>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</si>
  <si>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</si>
  <si>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</si>
  <si>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</si>
  <si>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</si>
  <si>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</si>
  <si>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</si>
  <si>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</si>
  <si>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</si>
  <si>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</si>
  <si>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</si>
  <si>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</si>
  <si>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</si>
  <si>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</si>
  <si>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</si>
  <si>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</si>
  <si>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</si>
  <si>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</si>
  <si>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</si>
  <si>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</si>
  <si>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</si>
  <si>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</si>
  <si>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</si>
  <si>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</si>
  <si>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</si>
  <si>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</si>
  <si>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</si>
  <si>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</si>
  <si>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</si>
  <si>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</si>
  <si>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</si>
  <si>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</si>
  <si>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</si>
  <si>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</si>
  <si>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</si>
  <si>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</si>
  <si>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</si>
  <si>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</si>
  <si>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</si>
  <si>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</si>
  <si>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</si>
  <si>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</si>
  <si>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</si>
  <si>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</si>
  <si>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</si>
  <si>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</si>
  <si>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</si>
  <si>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</si>
  <si>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</si>
  <si>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</si>
  <si>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</si>
  <si>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</si>
  <si>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</si>
  <si>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</si>
  <si>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</si>
  <si>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</si>
  <si>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</si>
  <si>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</si>
  <si>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</si>
  <si>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</si>
  <si>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</si>
  <si>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</si>
  <si>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</si>
  <si>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</si>
  <si>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</si>
  <si>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</si>
  <si>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</si>
  <si>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</si>
  <si>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</si>
  <si>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</si>
  <si>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</si>
  <si>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</si>
  <si>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</si>
  <si>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</si>
  <si>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</si>
  <si>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</si>
  <si>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</si>
  <si>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</si>
  <si>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</si>
  <si>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</si>
  <si>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</si>
  <si>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</si>
  <si>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</si>
  <si>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</si>
  <si>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</si>
  <si>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</si>
  <si>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</si>
  <si>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</si>
  <si>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</si>
  <si>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</si>
  <si>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</si>
  <si>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</si>
  <si>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</si>
  <si>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</si>
  <si>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</si>
  <si>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</si>
  <si>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</si>
  <si>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</si>
  <si>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</si>
  <si>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</si>
  <si>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</si>
  <si>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</si>
  <si>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</si>
  <si>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</si>
  <si>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</si>
  <si>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</si>
  <si>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</si>
  <si>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</si>
  <si>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</si>
  <si>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</si>
  <si>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</si>
  <si>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</si>
  <si>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</si>
  <si>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</si>
  <si>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</si>
  <si>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</si>
  <si>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</si>
  <si>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</si>
  <si>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</si>
  <si>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</si>
  <si>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</si>
  <si>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</si>
  <si>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</si>
  <si>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</si>
  <si>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</si>
  <si>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</si>
  <si>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</si>
  <si>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</si>
  <si>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</si>
  <si>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</si>
  <si>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</si>
  <si>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</si>
  <si>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</si>
  <si>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</si>
  <si>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</si>
  <si>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</si>
  <si>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</si>
  <si>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</si>
  <si>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</si>
  <si>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</si>
  <si>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</si>
  <si>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</si>
  <si>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</si>
  <si>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</si>
  <si>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</si>
  <si>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</si>
  <si>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</si>
  <si>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</si>
  <si>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</si>
  <si>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</si>
  <si>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</si>
  <si>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</si>
  <si>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</si>
  <si>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</si>
  <si>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</si>
  <si>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</si>
  <si>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</si>
  <si>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</si>
  <si>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</si>
  <si>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</si>
  <si>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</si>
  <si>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</si>
  <si>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</si>
  <si>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</si>
  <si>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</si>
  <si>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</si>
  <si>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</si>
  <si>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</si>
  <si>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</si>
  <si>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</si>
  <si>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</si>
  <si>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</si>
  <si>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</si>
  <si>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</si>
  <si>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</si>
  <si>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</si>
  <si>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</si>
  <si>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</si>
  <si>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</si>
  <si>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</si>
  <si>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</si>
  <si>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</si>
  <si>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</si>
  <si>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</si>
  <si>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</si>
  <si>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</si>
  <si>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</si>
  <si>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</si>
  <si>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</si>
  <si>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</si>
  <si>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</si>
  <si>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</si>
  <si>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</si>
  <si>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</si>
  <si>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</si>
  <si>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</si>
  <si>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</si>
  <si>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</si>
  <si>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</si>
  <si>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</si>
  <si>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</si>
  <si>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</si>
  <si>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</si>
  <si>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</si>
  <si>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</si>
  <si>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</si>
  <si>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</si>
  <si>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</si>
  <si>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</si>
  <si>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</si>
  <si>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</si>
  <si>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</si>
  <si>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</si>
  <si>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</si>
  <si>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</si>
  <si>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</si>
  <si>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</si>
  <si>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</si>
  <si>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</si>
  <si>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</si>
  <si>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</si>
  <si>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</si>
  <si>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</si>
  <si>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</si>
  <si>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</si>
  <si>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</si>
  <si>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</si>
  <si>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</si>
  <si>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</si>
  <si>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</si>
  <si>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</si>
  <si>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</si>
  <si>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</si>
  <si>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</si>
  <si>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</si>
  <si>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</si>
  <si>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</si>
  <si>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</si>
  <si>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</si>
  <si>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</si>
  <si>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</si>
  <si>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</si>
  <si>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</si>
  <si>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</si>
  <si>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</si>
  <si>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</si>
  <si>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</si>
  <si>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</si>
  <si>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</si>
  <si>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</si>
  <si>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</si>
  <si>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</si>
  <si>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</si>
  <si>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</si>
  <si>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</si>
  <si>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</si>
  <si>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</si>
  <si>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</si>
  <si>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</si>
  <si>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</si>
  <si>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</si>
  <si>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</si>
  <si>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</si>
  <si>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</si>
  <si>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</si>
  <si>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</si>
  <si>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</si>
  <si>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</si>
  <si>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</si>
  <si>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</si>
  <si>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</si>
  <si>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</si>
  <si>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</si>
  <si>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</si>
  <si>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</si>
  <si>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</si>
  <si>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</si>
  <si>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</si>
  <si>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</si>
  <si>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</si>
  <si>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</si>
  <si>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</si>
  <si>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</si>
  <si>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</si>
  <si>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</si>
  <si>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</si>
  <si>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</si>
  <si>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</si>
  <si>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</si>
  <si>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</si>
  <si>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</si>
  <si>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</si>
  <si>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</si>
  <si>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</si>
  <si>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</si>
  <si>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</si>
  <si>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</si>
  <si>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</si>
  <si>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</si>
  <si>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</si>
  <si>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</si>
  <si>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</si>
  <si>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</si>
  <si>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</si>
  <si>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</si>
  <si>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</si>
  <si>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</si>
  <si>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</si>
  <si>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</si>
  <si>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</si>
  <si>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</si>
  <si>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</si>
  <si>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</si>
  <si>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</si>
  <si>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</si>
  <si>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</si>
  <si>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</si>
  <si>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</si>
  <si>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</si>
  <si>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</si>
  <si>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</si>
  <si>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</si>
  <si>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</si>
  <si>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</si>
  <si>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</si>
  <si>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</si>
  <si>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</si>
  <si>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</si>
  <si>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</si>
  <si>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</si>
  <si>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</si>
  <si>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</si>
  <si>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</si>
  <si>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</si>
  <si>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</si>
  <si>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</si>
  <si>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</si>
  <si>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</si>
  <si>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</si>
  <si>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</si>
  <si>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</si>
  <si>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</si>
  <si>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</si>
  <si>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</si>
  <si>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</si>
  <si>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</si>
  <si>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</si>
  <si>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</si>
  <si>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</si>
  <si>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</si>
  <si>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</si>
  <si>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</si>
  <si>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</si>
  <si>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</si>
  <si>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</si>
  <si>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</si>
  <si>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</si>
  <si>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</si>
  <si>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</si>
  <si>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</si>
  <si>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</si>
  <si>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</si>
  <si>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</si>
  <si>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</si>
  <si>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</si>
  <si>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</si>
  <si>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</si>
  <si>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</si>
  <si>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</si>
  <si>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</si>
  <si>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</si>
  <si>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</si>
  <si>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</si>
  <si>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</si>
  <si>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</si>
  <si>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</si>
  <si>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</si>
  <si>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</si>
  <si>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</si>
  <si>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</si>
  <si>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</si>
  <si>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</si>
  <si>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</si>
  <si>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</si>
  <si>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</si>
  <si>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</si>
  <si>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</si>
  <si>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</si>
  <si>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</si>
  <si>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</si>
  <si>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</si>
  <si>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</si>
  <si>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</si>
  <si>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</si>
  <si>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</si>
  <si>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</si>
  <si>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</si>
  <si>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</si>
  <si>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</si>
  <si>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</si>
  <si>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</si>
  <si>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</si>
  <si>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</si>
  <si>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</si>
  <si>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</si>
  <si>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</si>
  <si>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</si>
  <si>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</si>
  <si>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</si>
  <si>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</si>
  <si>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</si>
  <si>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</si>
  <si>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</si>
  <si>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</si>
  <si>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</si>
  <si>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</si>
  <si>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</si>
  <si>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</si>
  <si>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</si>
  <si>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</si>
  <si>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</si>
  <si>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</si>
  <si>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</si>
  <si>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</si>
  <si>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</si>
  <si>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</si>
  <si>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</si>
  <si>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</si>
  <si>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</si>
  <si>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</si>
  <si>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</si>
  <si>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</si>
  <si>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</si>
  <si>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</si>
  <si>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</si>
  <si>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</si>
  <si>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</si>
  <si>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</si>
  <si>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</si>
  <si>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</si>
  <si>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</si>
  <si>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</si>
  <si>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</si>
  <si>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</si>
  <si>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</si>
  <si>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</si>
  <si>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</si>
  <si>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</si>
  <si>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</si>
  <si>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</si>
  <si>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</si>
  <si>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</si>
  <si>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</si>
  <si>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</si>
  <si>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</si>
  <si>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</si>
  <si>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</si>
  <si>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</si>
  <si>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</si>
  <si>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</si>
  <si>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</si>
  <si>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</si>
  <si>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</si>
  <si>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</si>
  <si>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</si>
  <si>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</si>
  <si>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</si>
  <si>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</si>
  <si>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</si>
  <si>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</si>
  <si>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</si>
  <si>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</si>
  <si>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</si>
  <si>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</si>
  <si>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</si>
  <si>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</si>
  <si>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</si>
  <si>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</si>
  <si>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</si>
  <si>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</si>
  <si>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</si>
  <si>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</si>
  <si>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</si>
  <si>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</si>
  <si>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</si>
  <si>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</si>
  <si>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</si>
  <si>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</si>
  <si>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</si>
  <si>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</si>
  <si>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</si>
  <si>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</si>
  <si>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</si>
  <si>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</si>
  <si>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</si>
  <si>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</si>
  <si>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</si>
  <si>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</si>
  <si>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</si>
  <si>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</si>
  <si>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</si>
  <si>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</si>
  <si>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</si>
  <si>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</si>
  <si>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</si>
  <si>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</si>
  <si>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</si>
  <si>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</si>
  <si>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</si>
  <si>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</si>
  <si>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</si>
  <si>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</si>
  <si>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</si>
  <si>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</si>
  <si>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</si>
  <si>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</si>
  <si>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</si>
  <si>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</si>
  <si>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</si>
  <si>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</si>
  <si>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</si>
  <si>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</si>
  <si>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</si>
  <si>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</si>
  <si>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</si>
  <si>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</si>
  <si>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</si>
  <si>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</si>
  <si>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</si>
  <si>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</si>
  <si>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</si>
  <si>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</si>
  <si>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</si>
  <si>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</si>
  <si>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</si>
  <si>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</si>
  <si>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</si>
  <si>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</si>
  <si>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</si>
  <si>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</si>
  <si>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</si>
  <si>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</si>
  <si>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</si>
  <si>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</si>
  <si>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</si>
  <si>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</si>
  <si>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</si>
  <si>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</si>
  <si>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</si>
  <si>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</si>
  <si>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</si>
  <si>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</si>
  <si>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</si>
  <si>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</si>
  <si>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</si>
  <si>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</si>
  <si>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</si>
  <si>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</si>
  <si>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</si>
  <si>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</si>
  <si>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</si>
  <si>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</si>
  <si>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</si>
  <si>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</si>
  <si>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</si>
  <si>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</si>
  <si>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</si>
  <si>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</si>
  <si>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</si>
  <si>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</si>
  <si>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</si>
  <si>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</si>
  <si>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</si>
  <si>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</si>
  <si>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</si>
  <si>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</si>
  <si>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</si>
  <si>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</si>
  <si>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</si>
  <si>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</si>
  <si>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</si>
  <si>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</si>
  <si>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</si>
  <si>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</si>
  <si>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</si>
  <si>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</si>
  <si>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</si>
  <si>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</si>
  <si>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</si>
  <si>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</si>
  <si>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</si>
  <si>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</si>
  <si>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</si>
  <si>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</si>
  <si>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</si>
  <si>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</si>
  <si>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</si>
  <si>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</si>
  <si>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</si>
  <si>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</si>
  <si>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</si>
  <si>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</si>
  <si>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</si>
  <si>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</si>
  <si>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</si>
  <si>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</si>
  <si>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</si>
  <si>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</si>
  <si>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</si>
  <si>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</si>
  <si>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</si>
  <si>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</si>
  <si>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</si>
  <si>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</si>
  <si>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</si>
  <si>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</si>
  <si>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</si>
  <si>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</si>
  <si>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</si>
  <si>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</si>
  <si>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</si>
  <si>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</si>
  <si>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</si>
  <si>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</si>
  <si>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</si>
  <si>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</si>
  <si>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</si>
  <si>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</si>
  <si>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</si>
  <si>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</si>
  <si>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</si>
  <si>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</si>
  <si>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</si>
  <si>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</si>
  <si>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</si>
  <si>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</si>
  <si>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</si>
  <si>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</si>
  <si>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</si>
  <si>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</si>
  <si>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</si>
  <si>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</si>
  <si>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</si>
  <si>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</si>
  <si>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</si>
  <si>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</si>
  <si>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</si>
  <si>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</si>
  <si>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</si>
  <si>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</si>
  <si>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</si>
  <si>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</si>
  <si>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</si>
  <si>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</si>
  <si>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</si>
  <si>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</si>
  <si>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</si>
  <si>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</si>
  <si>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</si>
  <si>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</si>
  <si>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</si>
  <si>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</si>
  <si>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</si>
  <si>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</si>
  <si>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</si>
  <si>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</si>
  <si>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</si>
  <si>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</si>
  <si>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</si>
  <si>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</si>
  <si>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</si>
  <si>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</si>
  <si>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</si>
  <si>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</si>
  <si>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</si>
  <si>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</si>
  <si>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</si>
  <si>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</si>
  <si>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</si>
  <si>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</si>
  <si>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</si>
  <si>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</si>
  <si>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</si>
  <si>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</si>
  <si>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</si>
  <si>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</si>
  <si>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</si>
  <si>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</si>
  <si>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</si>
  <si>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</si>
  <si>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</si>
  <si>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</si>
  <si>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</si>
  <si>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</si>
  <si>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</si>
  <si>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</si>
  <si>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</si>
  <si>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</si>
  <si>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</si>
  <si>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</si>
  <si>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</si>
  <si>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</si>
  <si>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</si>
  <si>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</si>
  <si>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</si>
  <si>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</si>
  <si>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</si>
  <si>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</si>
  <si>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</si>
  <si>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</si>
  <si>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</si>
  <si>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</si>
  <si>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</si>
  <si>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</si>
  <si>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</si>
  <si>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</si>
  <si>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</si>
  <si>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</si>
  <si>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</si>
  <si>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</si>
  <si>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</si>
  <si>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</si>
  <si>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</si>
  <si>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</si>
  <si>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</si>
  <si>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</si>
  <si>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</si>
  <si>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</si>
  <si>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</si>
  <si>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</si>
  <si>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</si>
  <si>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</si>
  <si>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</si>
  <si>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</si>
  <si>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</si>
  <si>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</si>
  <si>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</si>
  <si>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</si>
  <si>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</si>
  <si>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</si>
  <si>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</si>
  <si>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</si>
  <si>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</si>
  <si>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</si>
  <si>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</si>
  <si>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</si>
  <si>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</si>
  <si>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</si>
  <si>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</si>
  <si>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</si>
  <si>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</si>
  <si>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</si>
  <si>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</si>
  <si>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</si>
  <si>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</si>
  <si>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</si>
  <si>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</si>
  <si>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</si>
  <si>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</si>
  <si>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</si>
  <si>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</si>
  <si>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</si>
  <si>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</si>
  <si>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</si>
  <si>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</si>
  <si>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</si>
  <si>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</si>
  <si>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</si>
  <si>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</si>
  <si>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</si>
  <si>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</si>
  <si>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</si>
  <si>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</si>
  <si>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</si>
  <si>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</si>
  <si>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</si>
  <si>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</si>
  <si>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</si>
  <si>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</si>
  <si>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</si>
  <si>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</si>
  <si>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</si>
  <si>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</si>
  <si>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</si>
  <si>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</si>
  <si>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</si>
  <si>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</si>
  <si>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</si>
  <si>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</si>
  <si>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</si>
  <si>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</si>
  <si>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</si>
  <si>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</si>
  <si>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</si>
  <si>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</si>
  <si>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</si>
  <si>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</si>
  <si>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</si>
  <si>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</si>
  <si>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</si>
  <si>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</si>
  <si>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</si>
  <si>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</si>
  <si>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</si>
  <si>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</si>
  <si>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</si>
  <si>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</si>
  <si>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</si>
  <si>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</si>
  <si>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</si>
  <si>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</si>
  <si>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</si>
  <si>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</si>
  <si>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</si>
  <si>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</si>
  <si>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</si>
  <si>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</si>
  <si>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</si>
  <si>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</si>
  <si>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</si>
  <si>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</si>
  <si>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</si>
  <si>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</si>
  <si>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</si>
  <si>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</si>
  <si>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</si>
  <si>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</si>
  <si>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</si>
  <si>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</si>
  <si>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</si>
  <si>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</si>
  <si>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</si>
  <si>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</si>
  <si>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</si>
  <si>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</si>
  <si>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</si>
  <si>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</si>
  <si>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</si>
  <si>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</si>
  <si>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</si>
  <si>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</si>
  <si>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</si>
  <si>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</si>
  <si>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</si>
  <si>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</si>
  <si>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</si>
  <si>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</si>
  <si>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</si>
  <si>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</si>
  <si>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</si>
  <si>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</si>
  <si>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</si>
  <si>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</si>
  <si>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</si>
  <si>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</si>
  <si>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</si>
  <si>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</si>
  <si>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</si>
  <si>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</si>
  <si>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</si>
  <si>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</si>
  <si>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</si>
  <si>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</si>
  <si>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</si>
  <si>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</si>
  <si>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</si>
  <si>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</si>
  <si>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</si>
  <si>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</si>
  <si>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</si>
  <si>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</si>
  <si>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</si>
  <si>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</si>
  <si>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</si>
  <si>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</si>
  <si>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</si>
  <si>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</si>
  <si>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</si>
  <si>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</si>
  <si>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</si>
  <si>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</si>
  <si>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</si>
  <si>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</si>
  <si>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</si>
  <si>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</si>
  <si>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</si>
  <si>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</si>
  <si>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</si>
  <si>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</si>
  <si>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</si>
  <si>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</si>
  <si>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</si>
  <si>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</si>
  <si>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</si>
  <si>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</si>
  <si>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</si>
  <si>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</si>
  <si>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</si>
  <si>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</si>
  <si>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</si>
  <si>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</si>
  <si>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</si>
  <si>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</si>
  <si>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</si>
  <si>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</si>
  <si>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</si>
  <si>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</si>
  <si>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</si>
  <si>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</si>
  <si>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</si>
  <si>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</si>
  <si>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</si>
  <si>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</si>
  <si>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</si>
  <si>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</si>
  <si>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</si>
  <si>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</si>
  <si>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</si>
  <si>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</si>
  <si>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</si>
  <si>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</si>
  <si>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</si>
  <si>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</si>
  <si>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</si>
  <si>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</si>
  <si>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</si>
  <si>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</si>
  <si>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</si>
  <si>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</si>
  <si>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</si>
  <si>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</si>
  <si>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</si>
  <si>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</si>
  <si>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</si>
  <si>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</si>
  <si>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</si>
  <si>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</si>
  <si>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</si>
  <si>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</si>
  <si>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</si>
  <si>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</si>
  <si>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</si>
  <si>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</si>
  <si>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</si>
  <si>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</si>
  <si>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</si>
  <si>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</si>
  <si>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</si>
  <si>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</si>
  <si>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</si>
  <si>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</si>
  <si>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</si>
  <si>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</si>
  <si>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</si>
  <si>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</si>
  <si>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</si>
  <si>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</si>
  <si>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</si>
  <si>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</si>
  <si>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</si>
  <si>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</si>
  <si>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</si>
  <si>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</si>
  <si>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</si>
  <si>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</si>
  <si>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</si>
  <si>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</si>
  <si>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</si>
  <si>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</si>
  <si>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</si>
  <si>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</si>
  <si>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</si>
  <si>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</si>
  <si>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</si>
  <si>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</si>
  <si>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</si>
  <si>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</si>
  <si>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</si>
  <si>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</si>
  <si>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</si>
  <si>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</si>
  <si>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</si>
  <si>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</si>
  <si>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</si>
  <si>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</si>
  <si>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</si>
  <si>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</si>
  <si>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</si>
  <si>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</si>
  <si>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</si>
  <si>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</si>
  <si>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</si>
  <si>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</si>
  <si>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</si>
  <si>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</si>
  <si>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</si>
  <si>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</si>
  <si>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</si>
  <si>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</si>
  <si>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</si>
  <si>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</si>
  <si>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</si>
  <si>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</si>
  <si>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</si>
  <si>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</si>
  <si>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</si>
  <si>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</si>
  <si>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</si>
  <si>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</si>
  <si>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</si>
  <si>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</si>
  <si>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</si>
  <si>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</si>
  <si>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</si>
  <si>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</si>
  <si>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</si>
  <si>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</si>
  <si>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</si>
  <si>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</si>
  <si>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</si>
  <si>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</si>
  <si>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</si>
  <si>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</si>
  <si>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</si>
  <si>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</si>
  <si>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</si>
  <si>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</si>
  <si>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</si>
  <si>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</si>
  <si>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</si>
  <si>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</si>
  <si>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</si>
  <si>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</si>
  <si>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</si>
  <si>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</si>
  <si>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</si>
  <si>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</si>
  <si>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</si>
  <si>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</si>
  <si>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</si>
  <si>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</si>
  <si>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</si>
  <si>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</si>
  <si>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</si>
  <si>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</si>
  <si>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</si>
  <si>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</si>
  <si>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</si>
  <si>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</si>
  <si>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</si>
  <si>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</si>
  <si>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</si>
  <si>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</si>
  <si>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</si>
  <si>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</si>
  <si>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</si>
  <si>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</si>
  <si>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</si>
  <si>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</si>
  <si>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</si>
  <si>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</si>
  <si>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</si>
  <si>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</si>
  <si>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</si>
  <si>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</si>
  <si>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</si>
  <si>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</si>
  <si>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</si>
  <si>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</si>
  <si>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</si>
  <si>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</si>
  <si>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</si>
  <si>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</si>
  <si>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</si>
  <si>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</si>
  <si>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</si>
  <si>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</si>
  <si>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</si>
  <si>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</si>
  <si>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</si>
  <si>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</si>
  <si>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</si>
  <si>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</si>
  <si>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</si>
  <si>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</si>
  <si>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</si>
  <si>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</si>
  <si>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</si>
  <si>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</si>
  <si>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</si>
  <si>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</si>
  <si>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</si>
  <si>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</si>
  <si>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</si>
  <si>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</si>
  <si>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</si>
  <si>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</si>
  <si>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</si>
  <si>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</si>
  <si>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</si>
  <si>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</si>
  <si>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</si>
  <si>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</si>
  <si>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</si>
  <si>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</si>
  <si>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</si>
  <si>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</si>
  <si>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</si>
  <si>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</si>
  <si>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</si>
  <si>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</si>
  <si>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</si>
  <si>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</si>
  <si>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</si>
  <si>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</si>
  <si>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</si>
  <si>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</si>
  <si>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</si>
  <si>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</si>
  <si>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</si>
  <si>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</si>
  <si>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</si>
  <si>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</si>
  <si>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</si>
  <si>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</si>
  <si>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</si>
  <si>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</si>
  <si>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</si>
  <si>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</si>
  <si>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</si>
  <si>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</si>
  <si>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</si>
  <si>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</si>
  <si>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</si>
  <si>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</si>
  <si>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</si>
  <si>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</si>
  <si>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</si>
  <si>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</si>
  <si>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</si>
  <si>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</si>
  <si>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</si>
  <si>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</si>
  <si>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</si>
  <si>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</si>
  <si>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</si>
  <si>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</si>
  <si>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</si>
  <si>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</si>
  <si>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</si>
  <si>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</si>
  <si>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</si>
  <si>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</si>
  <si>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</si>
  <si>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</si>
  <si>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</si>
  <si>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</si>
  <si>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</si>
  <si>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</si>
  <si>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</si>
  <si>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</si>
  <si>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</si>
  <si>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</si>
  <si>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</si>
  <si>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</si>
  <si>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</si>
  <si>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</si>
  <si>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</si>
  <si>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</si>
  <si>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</si>
  <si>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</si>
  <si>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</si>
  <si>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</si>
  <si>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</si>
  <si>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</si>
  <si>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</si>
  <si>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</si>
  <si>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</si>
  <si>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</si>
  <si>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</si>
  <si>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</si>
  <si>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</si>
  <si>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</si>
  <si>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</si>
  <si>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</si>
  <si>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</si>
  <si>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</si>
  <si>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</si>
  <si>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</si>
  <si>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</si>
  <si>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</si>
  <si>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</si>
  <si>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</si>
  <si>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</si>
  <si>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</si>
  <si>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</si>
  <si>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</si>
  <si>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</si>
  <si>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</si>
  <si>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</si>
  <si>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</si>
  <si>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</si>
  <si>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</si>
  <si>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</si>
  <si>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</si>
  <si>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</si>
  <si>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</si>
  <si>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</si>
  <si>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</si>
  <si>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</si>
  <si>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</si>
  <si>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</si>
  <si>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</si>
  <si>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</si>
  <si>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</si>
  <si>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</si>
  <si>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</si>
  <si>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</si>
  <si>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</si>
  <si>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</si>
  <si>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</si>
  <si>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</si>
  <si>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</si>
  <si>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</si>
  <si>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</si>
  <si>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</si>
  <si>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</si>
  <si>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</si>
  <si>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</si>
  <si>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</si>
  <si>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</si>
  <si>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</si>
  <si>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</si>
  <si>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</si>
  <si>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</si>
  <si>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</si>
  <si>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</si>
  <si>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</si>
  <si>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</si>
  <si>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</si>
  <si>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</si>
  <si>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</si>
  <si>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</si>
  <si>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</si>
  <si>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</si>
  <si>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</si>
  <si>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</si>
  <si>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</si>
  <si>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</si>
  <si>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</si>
  <si>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</si>
  <si>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</si>
  <si>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</si>
  <si>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</si>
  <si>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</si>
  <si>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</si>
  <si>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</si>
  <si>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</si>
  <si>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</si>
  <si>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</si>
  <si>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</si>
  <si>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</si>
  <si>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</si>
  <si>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</si>
  <si>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</si>
  <si>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</si>
  <si>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</si>
  <si>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</si>
  <si>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</si>
  <si>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</si>
  <si>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</si>
  <si>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</si>
  <si>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</si>
  <si>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</si>
  <si>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</si>
  <si>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</si>
  <si>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</si>
  <si>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</si>
  <si>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</si>
  <si>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</si>
  <si>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</si>
  <si>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</si>
  <si>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</si>
  <si>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</si>
  <si>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</si>
  <si>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</si>
  <si>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</si>
  <si>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</si>
  <si>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</si>
  <si>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</si>
  <si>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</si>
  <si>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</si>
  <si>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</si>
  <si>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</si>
  <si>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</si>
  <si>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</si>
  <si>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</si>
  <si>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</si>
  <si>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</si>
  <si>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</si>
  <si>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</si>
  <si>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</si>
  <si>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</si>
  <si>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</si>
  <si>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</si>
  <si>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</si>
  <si>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</si>
  <si>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</si>
  <si>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</si>
  <si>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</si>
  <si>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</si>
  <si>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</si>
  <si>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</si>
  <si>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</si>
  <si>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</si>
  <si>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</si>
  <si>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</si>
  <si>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</si>
  <si>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</si>
  <si>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</si>
  <si>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</si>
  <si>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</si>
  <si>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</si>
  <si>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</si>
  <si>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</si>
  <si>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</si>
  <si>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</si>
  <si>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</si>
  <si>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</si>
  <si>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</si>
  <si>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</si>
  <si>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</si>
  <si>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</si>
  <si>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</si>
  <si>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</si>
  <si>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</si>
  <si>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</si>
  <si>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</si>
  <si>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</si>
  <si>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</si>
  <si>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</si>
  <si>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</si>
  <si>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</si>
  <si>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</si>
  <si>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</si>
  <si>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</si>
  <si>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</si>
  <si>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</si>
  <si>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</si>
  <si>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</si>
  <si>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</si>
  <si>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</si>
  <si>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</si>
  <si>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</si>
  <si>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</si>
  <si>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</si>
  <si>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</si>
  <si>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</si>
  <si>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</si>
  <si>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</si>
  <si>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</si>
  <si>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</si>
  <si>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</si>
  <si>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</si>
  <si>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</si>
  <si>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</si>
  <si>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</si>
  <si>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</si>
  <si>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</si>
  <si>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</si>
  <si>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</si>
  <si>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</si>
  <si>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</si>
  <si>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</si>
  <si>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</si>
  <si>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</si>
  <si>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</si>
  <si>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</si>
  <si>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</si>
  <si>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</si>
  <si>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</si>
  <si>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</si>
  <si>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</si>
  <si>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</si>
  <si>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</si>
  <si>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</si>
  <si>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</si>
  <si>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</si>
  <si>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</si>
  <si>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</si>
  <si>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</si>
  <si>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</si>
  <si>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</si>
  <si>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</si>
  <si>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</si>
  <si>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</si>
  <si>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</si>
  <si>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</si>
  <si>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</si>
  <si>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</si>
  <si>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</si>
  <si>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</si>
  <si>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</si>
  <si>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</si>
  <si>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</si>
  <si>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</si>
  <si>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</si>
  <si>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</si>
  <si>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</si>
  <si>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</si>
  <si>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</si>
  <si>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</si>
  <si>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</si>
  <si>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</si>
  <si>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</si>
  <si>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</si>
  <si>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</si>
  <si>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</si>
  <si>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</si>
  <si>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</si>
  <si>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</si>
  <si>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</si>
  <si>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</si>
  <si>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</si>
  <si>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</si>
  <si>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</si>
  <si>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</si>
  <si>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</si>
  <si>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</si>
  <si>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</si>
  <si>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</si>
  <si>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</si>
  <si>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</si>
  <si>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</si>
  <si>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</si>
  <si>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</si>
  <si>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</si>
  <si>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</si>
  <si>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</si>
  <si>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</si>
  <si>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</si>
  <si>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</si>
  <si>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</si>
  <si>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</si>
  <si>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</si>
  <si>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</si>
  <si>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</si>
  <si>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</si>
  <si>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</si>
  <si>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</si>
  <si>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</si>
  <si>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</si>
  <si>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</si>
  <si>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</si>
  <si>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</si>
  <si>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</si>
  <si>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</si>
  <si>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</si>
  <si>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</si>
  <si>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</si>
  <si>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</si>
  <si>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</si>
  <si>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</si>
  <si>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</si>
  <si>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</si>
  <si>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</si>
  <si>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</si>
  <si>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</si>
  <si>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</si>
  <si>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</si>
  <si>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</si>
  <si>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</si>
  <si>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</si>
  <si>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</si>
  <si>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</si>
  <si>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</si>
  <si>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</si>
  <si>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</si>
  <si>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</si>
  <si>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</si>
  <si>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</si>
  <si>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</si>
  <si>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</si>
  <si>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</si>
  <si>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</si>
  <si>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</si>
  <si>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</si>
  <si>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</si>
  <si>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</si>
  <si>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</si>
  <si>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</si>
  <si>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</si>
  <si>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</si>
  <si>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</si>
  <si>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</si>
  <si>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</si>
  <si>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</si>
  <si>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</si>
  <si>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</si>
  <si>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</si>
  <si>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</si>
  <si>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</si>
  <si>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</si>
  <si>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</si>
  <si>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</si>
  <si>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</si>
  <si>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</si>
  <si>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</si>
  <si>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</si>
  <si>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</si>
  <si>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</si>
  <si>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</si>
  <si>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</si>
  <si>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</si>
  <si>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</si>
  <si>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</si>
  <si>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</si>
  <si>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</si>
  <si>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</si>
  <si>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</si>
  <si>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</si>
  <si>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</si>
  <si>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</si>
  <si>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</si>
  <si>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</si>
  <si>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</si>
  <si>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</si>
  <si>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</si>
  <si>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</si>
  <si>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</si>
  <si>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</si>
  <si>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</si>
  <si>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</si>
  <si>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</si>
  <si>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</si>
  <si>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</si>
  <si>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</si>
  <si>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</si>
  <si>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</si>
  <si>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</si>
  <si>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</si>
  <si>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</si>
  <si>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</si>
  <si>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</si>
  <si>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</si>
  <si>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</si>
  <si>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</si>
  <si>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</si>
  <si>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</si>
  <si>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</si>
  <si>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</si>
  <si>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</si>
  <si>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</si>
  <si>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</si>
  <si>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</si>
  <si>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</si>
  <si>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</si>
  <si>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</si>
  <si>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</si>
  <si>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</si>
  <si>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</si>
  <si>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</si>
  <si>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</si>
  <si>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</si>
  <si>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</si>
  <si>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</si>
  <si>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</si>
  <si>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</si>
  <si>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</si>
  <si>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</si>
  <si>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</si>
  <si>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</si>
  <si>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</si>
  <si>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</si>
  <si>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</si>
  <si>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</si>
  <si>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</si>
  <si>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</si>
  <si>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</si>
  <si>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</si>
  <si>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</si>
  <si>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</si>
  <si>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</si>
  <si>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</si>
  <si>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</si>
  <si>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</si>
  <si>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</si>
  <si>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</si>
  <si>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</si>
  <si>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</si>
  <si>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</si>
  <si>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</si>
  <si>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</si>
  <si>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</si>
  <si>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</si>
  <si>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</si>
  <si>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</si>
  <si>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</si>
  <si>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</si>
  <si>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</si>
  <si>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</si>
  <si>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</si>
  <si>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</si>
  <si>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</si>
  <si>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</si>
  <si>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</si>
  <si>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</si>
  <si>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</si>
  <si>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</si>
  <si>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</si>
  <si>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</si>
  <si>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</si>
  <si>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</si>
  <si>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</si>
  <si>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</si>
  <si>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</si>
  <si>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</si>
  <si>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</si>
  <si>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</si>
  <si>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</si>
  <si>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</si>
  <si>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</si>
  <si>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</si>
  <si>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</si>
  <si>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</si>
  <si>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</si>
  <si>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</si>
  <si>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</si>
  <si>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</si>
  <si>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</si>
  <si>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</si>
  <si>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</si>
  <si>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</si>
  <si>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</si>
  <si>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</si>
  <si>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</si>
  <si>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</si>
  <si>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</si>
  <si>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</si>
  <si>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</si>
  <si>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</si>
  <si>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</si>
  <si>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</si>
  <si>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</si>
  <si>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</si>
  <si>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</si>
  <si>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</si>
  <si>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</si>
  <si>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</si>
  <si>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</si>
  <si>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</si>
  <si>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</si>
  <si>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</si>
  <si>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</si>
  <si>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</si>
  <si>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</si>
  <si>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</si>
  <si>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</si>
  <si>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</si>
  <si>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</si>
  <si>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</si>
  <si>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</si>
  <si>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</si>
  <si>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</si>
  <si>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</si>
  <si>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</si>
  <si>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</si>
  <si>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</si>
  <si>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</si>
  <si>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</si>
  <si>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</si>
  <si>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</si>
  <si>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</si>
  <si>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</si>
  <si>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</si>
  <si>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</si>
  <si>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</si>
  <si>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</si>
  <si>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</si>
  <si>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</si>
  <si>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</si>
  <si>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</si>
  <si>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</si>
  <si>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</si>
  <si>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</si>
  <si>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</si>
  <si>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</si>
  <si>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</si>
  <si>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</si>
  <si>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</si>
  <si>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</si>
  <si>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</si>
  <si>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</si>
  <si>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</si>
  <si>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</si>
  <si>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</si>
  <si>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</si>
  <si>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</si>
  <si>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</si>
  <si>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</si>
  <si>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</si>
  <si>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</si>
  <si>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</si>
  <si>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</si>
  <si>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</si>
  <si>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</si>
  <si>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</si>
  <si>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</si>
  <si>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</si>
  <si>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</si>
  <si>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</si>
  <si>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</si>
  <si>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</si>
  <si>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</si>
  <si>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</si>
  <si>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</si>
  <si>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</si>
  <si>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</si>
  <si>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</si>
  <si>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</si>
  <si>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</si>
  <si>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</si>
  <si>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</si>
  <si>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</si>
  <si>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</si>
  <si>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</si>
  <si>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</si>
  <si>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</si>
  <si>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</si>
  <si>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</si>
  <si>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</si>
  <si>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</si>
  <si>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</si>
  <si>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</si>
  <si>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</si>
  <si>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</si>
  <si>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</si>
  <si>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</si>
  <si>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</si>
  <si>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</si>
  <si>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</si>
  <si>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</si>
  <si>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</si>
  <si>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</si>
  <si>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</si>
  <si>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</si>
  <si>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</si>
  <si>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</si>
  <si>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</si>
  <si>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</si>
  <si>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</si>
  <si>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</si>
  <si>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</si>
  <si>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</si>
  <si>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</si>
  <si>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</si>
  <si>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</si>
  <si>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</si>
  <si>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</si>
  <si>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</si>
  <si>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</si>
  <si>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</si>
  <si>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</si>
  <si>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</si>
  <si>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</si>
  <si>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</si>
  <si>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</si>
  <si>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</si>
  <si>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</si>
  <si>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</si>
  <si>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</si>
  <si>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</si>
  <si>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</si>
  <si>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</si>
  <si>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</si>
  <si>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</si>
  <si>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</si>
  <si>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</si>
  <si>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</si>
  <si>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</si>
  <si>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</si>
  <si>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</si>
  <si>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</si>
  <si>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</si>
  <si>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</si>
  <si>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</si>
  <si>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</si>
  <si>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</si>
  <si>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</si>
  <si>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</si>
  <si>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</si>
  <si>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</si>
  <si>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</si>
  <si>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</si>
  <si>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</si>
  <si>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</si>
  <si>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</si>
  <si>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</si>
  <si>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</si>
  <si>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</si>
  <si>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</si>
  <si>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</si>
  <si>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</si>
  <si>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</si>
  <si>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</si>
  <si>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</si>
  <si>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</si>
  <si>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</si>
  <si>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</si>
  <si>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</si>
  <si>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</si>
  <si>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</si>
  <si>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</si>
  <si>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</si>
  <si>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</si>
  <si>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</si>
  <si>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</si>
  <si>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</si>
  <si>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</si>
  <si>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</si>
  <si>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</si>
  <si>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</si>
  <si>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</si>
  <si>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</si>
  <si>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</si>
  <si>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</si>
  <si>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</si>
  <si>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</si>
  <si>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</si>
  <si>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</si>
  <si>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</si>
  <si>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</si>
  <si>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</si>
  <si>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</si>
  <si>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</si>
  <si>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</si>
  <si>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</si>
  <si>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</si>
  <si>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</si>
  <si>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</si>
  <si>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</si>
  <si>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</si>
  <si>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</si>
  <si>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</si>
  <si>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</si>
  <si>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</si>
  <si>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</si>
  <si>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</si>
  <si>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</si>
  <si>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</si>
  <si>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</si>
  <si>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</si>
  <si>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</si>
  <si>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</si>
  <si>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</si>
  <si>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</si>
  <si>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</si>
  <si>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</si>
  <si>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</si>
  <si>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</si>
  <si>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</si>
  <si>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</si>
  <si>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</si>
  <si>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</si>
  <si>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</si>
  <si>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</si>
  <si>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</si>
  <si>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</si>
  <si>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</si>
  <si>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</si>
  <si>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</si>
  <si>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</si>
  <si>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</si>
  <si>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</si>
  <si>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</si>
  <si>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</si>
  <si>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</si>
  <si>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</si>
  <si>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</si>
  <si>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</si>
  <si>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</si>
  <si>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</si>
  <si>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</si>
  <si>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</si>
  <si>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</si>
  <si>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</si>
  <si>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</si>
  <si>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</si>
  <si>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</si>
  <si>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</si>
  <si>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</si>
  <si>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</si>
  <si>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</si>
  <si>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</si>
  <si>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</si>
  <si>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</si>
  <si>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</si>
  <si>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</si>
  <si>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</si>
  <si>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</si>
  <si>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</si>
  <si>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</si>
  <si>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</si>
  <si>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</si>
  <si>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</si>
  <si>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</si>
  <si>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</si>
  <si>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</si>
  <si>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</si>
  <si>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</si>
  <si>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</si>
  <si>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</si>
  <si>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</si>
  <si>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</si>
  <si>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</si>
  <si>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</si>
  <si>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</si>
  <si>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</si>
  <si>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</si>
  <si>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</si>
  <si>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</si>
  <si>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</si>
  <si>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</si>
  <si>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</si>
  <si>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</si>
  <si>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</si>
  <si>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</si>
  <si>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</si>
  <si>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</si>
  <si>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</si>
  <si>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</si>
  <si>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</si>
  <si>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</si>
  <si>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</si>
  <si>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</si>
  <si>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</si>
  <si>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</si>
  <si>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</si>
  <si>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</si>
  <si>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</si>
  <si>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</si>
  <si>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</si>
  <si>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</si>
  <si>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</si>
  <si>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</si>
  <si>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</si>
  <si>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</si>
  <si>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</si>
  <si>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</si>
  <si>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</si>
  <si>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</si>
  <si>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</si>
  <si>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</si>
  <si>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</si>
  <si>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</si>
  <si>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</si>
  <si>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</si>
  <si>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</si>
  <si>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</si>
  <si>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</si>
  <si>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</si>
  <si>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</si>
  <si>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</si>
  <si>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</si>
  <si>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</si>
  <si>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</si>
  <si>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</si>
  <si>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</si>
  <si>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</si>
  <si>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</si>
  <si>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</si>
  <si>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</si>
  <si>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</si>
  <si>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</si>
  <si>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</si>
  <si>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</si>
  <si>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</si>
  <si>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</si>
  <si>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</si>
  <si>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</si>
  <si>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</si>
  <si>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</si>
  <si>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</si>
  <si>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</si>
  <si>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</si>
  <si>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</si>
  <si>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</si>
  <si>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</si>
  <si>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</si>
  <si>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</si>
  <si>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</si>
  <si>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</si>
  <si>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</si>
  <si>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</si>
  <si>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</si>
  <si>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</si>
  <si>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</si>
  <si>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</si>
  <si>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</si>
  <si>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</si>
  <si>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</si>
  <si>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</si>
  <si>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</si>
  <si>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</si>
  <si>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</si>
  <si>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</si>
  <si>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</si>
  <si>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</si>
  <si>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</si>
  <si>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</si>
  <si>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</si>
  <si>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</si>
  <si>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</si>
  <si>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</si>
  <si>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</si>
  <si>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</si>
  <si>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</si>
  <si>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</si>
  <si>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</si>
  <si>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</si>
  <si>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</si>
  <si>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</si>
  <si>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</si>
  <si>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</si>
  <si>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</si>
  <si>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</si>
  <si>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</si>
  <si>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</si>
  <si>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</si>
  <si>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</si>
  <si>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</si>
  <si>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</si>
  <si>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</si>
  <si>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</si>
  <si>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</si>
  <si>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</si>
  <si>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</si>
  <si>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</si>
  <si>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</si>
  <si>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</si>
  <si>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</si>
  <si>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</si>
  <si>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</si>
  <si>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</si>
  <si>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</si>
  <si>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</si>
  <si>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</si>
  <si>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</si>
  <si>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</si>
  <si>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</si>
  <si>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</si>
  <si>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</si>
  <si>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</si>
  <si>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</si>
  <si>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</si>
  <si>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</si>
  <si>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</si>
  <si>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</si>
  <si>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</si>
  <si>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</si>
  <si>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</si>
  <si>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</si>
  <si>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</si>
  <si>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</si>
  <si>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</si>
  <si>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</si>
  <si>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</si>
  <si>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</si>
  <si>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</si>
  <si>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</si>
  <si>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</si>
  <si>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</si>
  <si>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</si>
  <si>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</si>
  <si>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</si>
  <si>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</si>
  <si>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</si>
  <si>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</si>
  <si>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</si>
  <si>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</si>
  <si>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</si>
  <si>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</si>
  <si>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</si>
  <si>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</si>
  <si>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</si>
  <si>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</si>
  <si>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</si>
  <si>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</si>
  <si>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</si>
  <si>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</si>
  <si>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</si>
  <si>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</si>
  <si>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</si>
  <si>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</si>
  <si>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</si>
  <si>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</si>
  <si>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</si>
  <si>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</si>
  <si>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</si>
  <si>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</si>
  <si>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</si>
  <si>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</si>
  <si>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</si>
  <si>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</si>
  <si>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</si>
  <si>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</si>
  <si>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</si>
  <si>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</si>
  <si>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</si>
  <si>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</si>
  <si>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</si>
  <si>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</si>
  <si>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</si>
  <si>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</si>
  <si>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</si>
  <si>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</si>
  <si>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</si>
  <si>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</si>
  <si>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</si>
  <si>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</si>
  <si>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</si>
  <si>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</si>
  <si>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</si>
  <si>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</si>
  <si>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</si>
  <si>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</si>
  <si>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</si>
  <si>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</si>
  <si>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</si>
  <si>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</si>
  <si>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</si>
  <si>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</si>
  <si>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</si>
  <si>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</si>
  <si>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</si>
  <si>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</si>
  <si>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</si>
  <si>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</si>
  <si>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</si>
  <si>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</si>
  <si>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</si>
  <si>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</si>
  <si>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</si>
  <si>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</si>
  <si>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</si>
  <si>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</si>
  <si>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</si>
  <si>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</si>
  <si>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</si>
  <si>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</si>
  <si>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</si>
  <si>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</si>
  <si>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</si>
  <si>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</si>
  <si>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</si>
  <si>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</si>
  <si>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</si>
  <si>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</si>
  <si>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</si>
  <si>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</si>
  <si>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</si>
  <si>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</si>
  <si>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</si>
  <si>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</si>
  <si>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</si>
  <si>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</si>
  <si>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</si>
  <si>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</si>
  <si>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</si>
  <si>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</si>
  <si>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</si>
  <si>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</si>
  <si>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</si>
  <si>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</si>
  <si>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</si>
  <si>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</si>
  <si>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</si>
  <si>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</si>
  <si>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</si>
  <si>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</si>
  <si>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</si>
  <si>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</si>
  <si>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</si>
  <si>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</si>
  <si>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</si>
  <si>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</si>
  <si>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</si>
  <si>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</si>
  <si>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</si>
  <si>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</si>
  <si>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</si>
  <si>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</si>
  <si>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</si>
  <si>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</si>
  <si>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</si>
  <si>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</si>
  <si>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</si>
  <si>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</si>
  <si>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</si>
  <si>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</si>
  <si>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</si>
  <si>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</si>
  <si>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</si>
  <si>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</si>
  <si>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</si>
  <si>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</si>
  <si>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</si>
  <si>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</si>
  <si>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</si>
  <si>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</si>
  <si>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</si>
  <si>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</si>
  <si>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</si>
  <si>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</si>
  <si>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</si>
  <si>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</si>
  <si>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</si>
  <si>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</si>
  <si>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</si>
  <si>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</si>
  <si>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</si>
  <si>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</si>
  <si>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</si>
  <si>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</si>
  <si>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</si>
  <si>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</si>
  <si>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</si>
  <si>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</si>
  <si>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</si>
  <si>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</si>
  <si>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</si>
  <si>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</si>
  <si>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</si>
  <si>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</si>
  <si>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</si>
  <si>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</si>
  <si>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</si>
  <si>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</si>
  <si>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</si>
  <si>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</si>
  <si>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</si>
  <si>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</si>
  <si>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</si>
  <si>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</si>
  <si>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</si>
  <si>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</si>
  <si>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</si>
  <si>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</si>
  <si>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</si>
  <si>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</si>
  <si>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</si>
  <si>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</si>
  <si>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</si>
  <si>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</si>
  <si>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</si>
  <si>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</si>
  <si>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</si>
  <si>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</si>
  <si>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</si>
  <si>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</si>
  <si>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</si>
  <si>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</si>
  <si>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</si>
  <si>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</si>
  <si>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</si>
  <si>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</si>
  <si>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</si>
  <si>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</si>
  <si>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</si>
  <si>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</si>
  <si>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</si>
  <si>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</si>
  <si>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</si>
  <si>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</si>
  <si>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</si>
  <si>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</si>
  <si>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</si>
  <si>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</si>
  <si>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</si>
  <si>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</si>
  <si>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</si>
  <si>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</si>
  <si>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</si>
  <si>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</si>
  <si>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</si>
  <si>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</si>
  <si>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</si>
  <si>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</si>
  <si>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</si>
  <si>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</si>
  <si>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</si>
  <si>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</si>
  <si>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</si>
  <si>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</si>
  <si>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</si>
  <si>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</si>
  <si>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</si>
  <si>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</si>
  <si>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</si>
  <si>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</si>
  <si>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</si>
  <si>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</si>
  <si>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</si>
  <si>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</si>
  <si>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</si>
  <si>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</si>
  <si>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</si>
  <si>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</si>
  <si>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</si>
  <si>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</si>
  <si>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</si>
  <si>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</si>
  <si>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</si>
  <si>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</si>
  <si>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</si>
  <si>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</si>
  <si>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</si>
  <si>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</si>
  <si>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</si>
  <si>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</si>
  <si>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</si>
  <si>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</si>
  <si>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</si>
  <si>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</si>
  <si>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</si>
  <si>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</si>
  <si>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</si>
  <si>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</si>
  <si>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</si>
  <si>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</si>
  <si>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</si>
  <si>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</si>
  <si>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</si>
  <si>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</si>
  <si>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</si>
  <si>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</si>
  <si>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</si>
  <si>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</si>
  <si>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</si>
  <si>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</si>
  <si>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</si>
  <si>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</si>
  <si>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</si>
  <si>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</si>
  <si>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</si>
  <si>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</si>
  <si>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</si>
  <si>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</si>
  <si>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</si>
  <si>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</si>
  <si>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</si>
  <si>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</si>
  <si>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</si>
  <si>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</si>
  <si>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</si>
  <si>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</si>
  <si>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</si>
  <si>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</si>
  <si>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</si>
  <si>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</si>
  <si>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</si>
  <si>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</si>
  <si>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</si>
  <si>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</si>
  <si>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</si>
  <si>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</si>
  <si>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</si>
  <si>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</si>
  <si>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</si>
  <si>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</si>
  <si>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</si>
  <si>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</si>
  <si>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</si>
  <si>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</si>
  <si>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</si>
  <si>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</si>
  <si>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</si>
  <si>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</si>
  <si>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</si>
  <si>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</si>
  <si>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</si>
  <si>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</si>
  <si>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</si>
  <si>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</si>
  <si>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</si>
  <si>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</si>
  <si>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</si>
  <si>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</si>
  <si>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</si>
  <si>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</si>
  <si>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</si>
  <si>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</si>
  <si>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</si>
  <si>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</si>
  <si>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</si>
  <si>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</si>
  <si>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</si>
  <si>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</si>
  <si>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</si>
  <si>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</si>
  <si>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</si>
  <si>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</si>
  <si>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</si>
  <si>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</si>
  <si>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</si>
  <si>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</si>
  <si>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</si>
  <si>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</si>
  <si>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</si>
  <si>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</si>
  <si>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</si>
  <si>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</si>
  <si>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</si>
  <si>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</si>
  <si>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</si>
  <si>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</si>
  <si>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</si>
  <si>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</si>
  <si>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</si>
  <si>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</si>
  <si>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</si>
  <si>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</si>
  <si>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</si>
  <si>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</si>
  <si>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</si>
  <si>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</si>
  <si>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</si>
  <si>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</si>
  <si>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</si>
  <si>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</si>
  <si>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</si>
  <si>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</si>
  <si>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</si>
  <si>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</si>
  <si>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</si>
  <si>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</si>
  <si>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</si>
  <si>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</si>
  <si>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</si>
  <si>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</si>
  <si>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</si>
  <si>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</si>
  <si>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</si>
  <si>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</si>
  <si>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</si>
  <si>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</si>
  <si>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</si>
  <si>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</si>
  <si>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</si>
  <si>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</si>
  <si>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</si>
  <si>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</si>
  <si>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</si>
  <si>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</si>
  <si>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</si>
  <si>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</si>
  <si>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</si>
  <si>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</si>
  <si>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</si>
  <si>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</si>
  <si>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</si>
  <si>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</si>
  <si>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</si>
  <si>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</si>
  <si>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</si>
  <si>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</si>
  <si>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</si>
  <si>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</si>
  <si>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</si>
  <si>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</si>
  <si>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</si>
  <si>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</si>
  <si>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</si>
  <si>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</si>
  <si>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</si>
  <si>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</si>
  <si>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</si>
  <si>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</si>
  <si>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</si>
  <si>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</si>
  <si>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</si>
  <si>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</si>
  <si>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</si>
  <si>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</si>
  <si>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</si>
  <si>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</si>
  <si>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</si>
  <si>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</si>
  <si>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</si>
  <si>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</si>
  <si>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</si>
  <si>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</si>
  <si>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</si>
  <si>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</si>
  <si>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</si>
  <si>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</si>
  <si>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</si>
  <si>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</si>
  <si>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</si>
  <si>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</si>
  <si>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</si>
  <si>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</si>
  <si>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</si>
  <si>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</si>
  <si>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</si>
  <si>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</si>
  <si>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</si>
  <si>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</si>
  <si>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</si>
  <si>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</si>
  <si>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</si>
  <si>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</si>
  <si>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</si>
  <si>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</si>
  <si>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</si>
  <si>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</si>
  <si>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</si>
  <si>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</si>
  <si>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</si>
  <si>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</si>
  <si>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</si>
  <si>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</si>
  <si>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</si>
  <si>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</si>
  <si>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</si>
  <si>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</si>
  <si>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</si>
  <si>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</si>
  <si>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</si>
  <si>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</si>
  <si>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</si>
  <si>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</si>
  <si>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</si>
  <si>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</si>
  <si>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</si>
  <si>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</si>
  <si>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</si>
  <si>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</si>
  <si>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</si>
  <si>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</si>
  <si>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</si>
  <si>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</si>
  <si>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</si>
  <si>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</si>
  <si>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</si>
  <si>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</si>
  <si>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</si>
  <si>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</si>
  <si>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</si>
  <si>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</si>
  <si>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</si>
  <si>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</si>
  <si>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</si>
  <si>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</si>
  <si>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</si>
  <si>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</si>
  <si>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</si>
  <si>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</si>
  <si>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</si>
  <si>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</si>
  <si>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</si>
  <si>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</si>
  <si>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</si>
  <si>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</si>
  <si>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</si>
  <si>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</si>
  <si>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</si>
  <si>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</si>
  <si>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</si>
  <si>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</si>
  <si>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</si>
  <si>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</si>
  <si>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</si>
  <si>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</si>
  <si>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</si>
  <si>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</si>
  <si>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</si>
  <si>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</si>
  <si>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</si>
  <si>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</si>
  <si>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</si>
  <si>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</si>
  <si>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</si>
  <si>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</si>
  <si>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</si>
  <si>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</si>
  <si>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</si>
  <si>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</si>
  <si>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</si>
  <si>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</si>
  <si>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</si>
  <si>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</si>
  <si>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</si>
  <si>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</si>
  <si>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</si>
  <si>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</si>
  <si>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</si>
  <si>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</si>
  <si>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</si>
  <si>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</si>
  <si>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</si>
  <si>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</si>
  <si>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</si>
  <si>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</si>
  <si>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</si>
  <si>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</si>
  <si>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</si>
  <si>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</si>
  <si>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</si>
  <si>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</si>
  <si>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</si>
  <si>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</si>
  <si>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</si>
  <si>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</si>
  <si>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</si>
  <si>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</si>
  <si>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</si>
  <si>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</si>
  <si>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</si>
  <si>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</si>
  <si>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</si>
  <si>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</si>
  <si>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</si>
  <si>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</si>
  <si>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</si>
  <si>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</si>
  <si>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</si>
  <si>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</si>
  <si>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</si>
  <si>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</si>
  <si>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</si>
  <si>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</si>
  <si>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</si>
  <si>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</si>
  <si>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</si>
  <si>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</si>
  <si>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</si>
  <si>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</si>
  <si>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</si>
  <si>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</si>
  <si>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</si>
  <si>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</si>
  <si>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</si>
  <si>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</si>
  <si>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</si>
  <si>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</si>
  <si>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</si>
  <si>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</si>
  <si>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</si>
  <si>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</si>
  <si>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</si>
  <si>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</si>
  <si>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</si>
  <si>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</si>
  <si>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</si>
  <si>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</si>
  <si>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</si>
  <si>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</si>
  <si>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</si>
  <si>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</si>
  <si>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</si>
  <si>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</si>
  <si>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</si>
  <si>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</si>
  <si>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</si>
  <si>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</si>
  <si>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</si>
  <si>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</si>
  <si>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</si>
  <si>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</si>
  <si>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</si>
  <si>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</si>
  <si>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</si>
  <si>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</si>
  <si>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</si>
  <si>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</si>
  <si>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</si>
  <si>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</si>
  <si>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</si>
  <si>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</si>
  <si>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</si>
  <si>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</si>
  <si>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</si>
  <si>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</si>
  <si>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</si>
  <si>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</si>
  <si>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</si>
  <si>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</si>
  <si>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</si>
  <si>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</si>
  <si>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</si>
  <si>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</si>
  <si>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</si>
  <si>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</si>
  <si>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</si>
  <si>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</si>
  <si>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</si>
  <si>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</si>
  <si>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</si>
  <si>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</si>
  <si>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</si>
  <si>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</si>
  <si>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</si>
  <si>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</si>
  <si>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</si>
  <si>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</si>
  <si>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</si>
  <si>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</si>
  <si>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</si>
  <si>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</si>
  <si>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</si>
  <si>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</si>
  <si>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</si>
  <si>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</si>
  <si>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</si>
  <si>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</si>
  <si>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</si>
  <si>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</si>
  <si>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</si>
  <si>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</si>
  <si>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</si>
  <si>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</si>
  <si>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</si>
  <si>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</si>
  <si>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</si>
  <si>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</si>
  <si>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</si>
  <si>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</si>
  <si>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</si>
  <si>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</si>
  <si>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</si>
  <si>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</si>
  <si>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</si>
  <si>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</si>
  <si>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</si>
  <si>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</si>
  <si>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</si>
  <si>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</si>
  <si>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</si>
  <si>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</si>
  <si>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</si>
  <si>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</si>
  <si>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</si>
  <si>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</si>
  <si>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</si>
  <si>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</si>
  <si>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</si>
  <si>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</si>
  <si>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</si>
  <si>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</si>
  <si>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</si>
  <si>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</si>
  <si>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</si>
  <si>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</si>
  <si>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</si>
  <si>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</si>
  <si>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</si>
  <si>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</si>
  <si>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</si>
  <si>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</si>
  <si>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</si>
  <si>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</si>
  <si>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</si>
  <si>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</si>
  <si>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</si>
  <si>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</si>
  <si>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</si>
  <si>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</si>
  <si>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</si>
  <si>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</si>
  <si>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</si>
  <si>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</si>
  <si>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</si>
  <si>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</si>
  <si>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</si>
  <si>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</si>
  <si>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</si>
  <si>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</si>
  <si>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</si>
  <si>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</si>
  <si>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</si>
  <si>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</si>
  <si>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</si>
  <si>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</si>
  <si>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</si>
  <si>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</si>
  <si>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</si>
  <si>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</si>
  <si>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</si>
  <si>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</si>
  <si>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</si>
  <si>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</si>
  <si>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</si>
  <si>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</si>
  <si>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</si>
  <si>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</si>
  <si>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</si>
  <si>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</si>
  <si>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</si>
  <si>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</si>
  <si>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</si>
  <si>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</si>
  <si>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</si>
  <si>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</si>
  <si>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</si>
  <si>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</si>
  <si>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</si>
  <si>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</si>
  <si>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</si>
  <si>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</si>
  <si>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</si>
  <si>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</si>
  <si>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</si>
  <si>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</si>
  <si>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</si>
  <si>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</si>
  <si>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</si>
  <si>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</si>
  <si>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</si>
  <si>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</si>
  <si>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</si>
  <si>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</si>
  <si>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</si>
  <si>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</si>
  <si>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</si>
  <si>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</si>
  <si>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</si>
  <si>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</si>
  <si>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</si>
  <si>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</si>
  <si>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</si>
  <si>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</si>
  <si>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</si>
  <si>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</si>
  <si>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</si>
  <si>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</si>
  <si>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</si>
  <si>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</si>
  <si>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</si>
  <si>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</si>
  <si>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</si>
  <si>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</si>
  <si>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</si>
  <si>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</si>
  <si>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</si>
  <si>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</si>
  <si>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</si>
  <si>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</si>
  <si>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</si>
  <si>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</si>
  <si>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</si>
  <si>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</si>
  <si>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</si>
  <si>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</si>
  <si>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</si>
  <si>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</si>
  <si>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</si>
  <si>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</si>
  <si>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</si>
  <si>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</si>
  <si>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</si>
  <si>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</si>
  <si>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</si>
  <si>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</si>
  <si>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</si>
  <si>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</si>
  <si>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</si>
  <si>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</si>
  <si>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</si>
  <si>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</si>
  <si>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</si>
  <si>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</si>
  <si>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</si>
  <si>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</si>
  <si>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</si>
  <si>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</si>
  <si>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</si>
  <si>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</si>
  <si>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</si>
  <si>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</si>
  <si>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</si>
  <si>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</si>
  <si>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</si>
  <si>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</si>
  <si>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</si>
  <si>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</si>
  <si>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</si>
  <si>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</si>
  <si>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</si>
  <si>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</si>
  <si>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</si>
  <si>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</si>
  <si>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</si>
  <si>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</si>
  <si>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</si>
  <si>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</si>
  <si>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</si>
  <si>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</si>
  <si>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</si>
  <si>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</si>
  <si>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</si>
  <si>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</si>
  <si>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</si>
  <si>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</si>
  <si>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</si>
  <si>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</si>
  <si>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</si>
  <si>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</si>
  <si>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</si>
  <si>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</si>
  <si>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</si>
  <si>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</si>
  <si>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</si>
  <si>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</si>
  <si>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</si>
  <si>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</si>
  <si>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</si>
  <si>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</si>
  <si>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</si>
  <si>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</si>
  <si>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</si>
  <si>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</si>
  <si>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</si>
  <si>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</si>
  <si>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</si>
  <si>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</si>
  <si>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</si>
  <si>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</si>
  <si>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</si>
  <si>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</si>
  <si>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</si>
  <si>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</si>
  <si>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</si>
  <si>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</si>
  <si>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</si>
  <si>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</si>
  <si>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</si>
  <si>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</si>
  <si>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</si>
  <si>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</si>
  <si>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</si>
  <si>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</si>
  <si>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</si>
  <si>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</si>
  <si>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</si>
  <si>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</si>
  <si>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</si>
  <si>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</si>
  <si>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</si>
  <si>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</si>
  <si>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</si>
  <si>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</si>
  <si>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</si>
  <si>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</si>
  <si>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</si>
  <si>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</si>
  <si>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</si>
  <si>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</si>
  <si>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</si>
  <si>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</si>
  <si>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</si>
  <si>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</si>
  <si>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</si>
  <si>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</si>
  <si>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</si>
  <si>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</si>
  <si>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</si>
  <si>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</si>
  <si>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</si>
  <si>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</si>
  <si>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</si>
  <si>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</si>
  <si>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</si>
  <si>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</si>
  <si>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</si>
  <si>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</si>
  <si>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</si>
  <si>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</si>
  <si>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</si>
  <si>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</si>
  <si>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</si>
  <si>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</si>
  <si>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</si>
  <si>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</si>
  <si>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</si>
  <si>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</si>
  <si>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</si>
  <si>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</si>
  <si>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</si>
  <si>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</si>
  <si>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</si>
  <si>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</si>
  <si>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</si>
  <si>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</si>
  <si>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</si>
  <si>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</si>
  <si>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</si>
  <si>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</si>
  <si>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</si>
  <si>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</si>
  <si>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</si>
  <si>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</si>
  <si>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</si>
  <si>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</si>
  <si>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</si>
  <si>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</si>
  <si>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</si>
  <si>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</si>
  <si>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</si>
  <si>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</si>
  <si>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</si>
  <si>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</si>
  <si>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</si>
  <si>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</si>
  <si>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</si>
  <si>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</si>
  <si>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</si>
  <si>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</si>
  <si>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</si>
  <si>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</si>
  <si>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</si>
  <si>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</si>
  <si>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</si>
  <si>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</si>
  <si>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</si>
  <si>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</si>
  <si>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</si>
  <si>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</si>
  <si>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</si>
  <si>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</si>
  <si>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</si>
  <si>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</si>
  <si>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</si>
  <si>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</si>
  <si>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</si>
  <si>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</si>
  <si>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</si>
  <si>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</si>
  <si>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</si>
  <si>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</si>
  <si>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</si>
  <si>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</si>
  <si>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</si>
  <si>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</si>
  <si>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</si>
  <si>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</si>
  <si>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</si>
  <si>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</si>
  <si>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</si>
  <si>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</si>
  <si>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</si>
  <si>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</si>
  <si>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</si>
  <si>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</si>
  <si>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</si>
  <si>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</si>
  <si>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</si>
  <si>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</si>
  <si>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</si>
  <si>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</si>
  <si>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</si>
  <si>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</si>
  <si>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</si>
  <si>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</si>
  <si>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</si>
  <si>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</si>
  <si>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</si>
  <si>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</si>
  <si>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</si>
  <si>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</si>
  <si>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</si>
  <si>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</si>
  <si>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</si>
  <si>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</si>
  <si>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</si>
  <si>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</si>
  <si>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</si>
  <si>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</si>
  <si>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</si>
  <si>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</si>
  <si>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</si>
  <si>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</si>
  <si>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</si>
  <si>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</si>
  <si>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</si>
  <si>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</si>
  <si>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</si>
  <si>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</si>
  <si>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</si>
  <si>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</si>
  <si>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</si>
  <si>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</si>
  <si>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</si>
  <si>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</si>
  <si>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</si>
  <si>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</si>
  <si>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</si>
  <si>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</si>
  <si>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</si>
  <si>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</si>
  <si>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</si>
  <si>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</si>
  <si>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</si>
  <si>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</si>
  <si>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</si>
  <si>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</si>
  <si>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</si>
  <si>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</si>
  <si>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</si>
  <si>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</si>
  <si>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</si>
  <si>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</si>
  <si>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</si>
  <si>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</si>
  <si>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</si>
  <si>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</si>
  <si>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</si>
  <si>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</si>
  <si>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</si>
  <si>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</si>
  <si>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</si>
  <si>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</si>
  <si>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</si>
  <si>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</si>
  <si>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</si>
  <si>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</si>
  <si>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</si>
  <si>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</si>
  <si>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</si>
  <si>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</si>
  <si>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</si>
  <si>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</si>
  <si>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</si>
  <si>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</si>
  <si>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</si>
  <si>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</si>
  <si>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</si>
  <si>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</si>
  <si>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</si>
  <si>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</si>
  <si>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</si>
  <si>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</si>
  <si>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</si>
  <si>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</si>
  <si>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</si>
  <si>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</si>
  <si>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</si>
  <si>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</si>
  <si>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</si>
  <si>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</si>
  <si>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</si>
  <si>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</si>
  <si>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</si>
  <si>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</si>
  <si>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</si>
  <si>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</si>
  <si>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</si>
  <si>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</si>
  <si>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</si>
  <si>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</si>
  <si>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</si>
  <si>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</si>
  <si>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</si>
  <si>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</si>
  <si>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</si>
  <si>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</si>
  <si>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</si>
  <si>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</si>
  <si>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</si>
  <si>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</si>
  <si>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</si>
  <si>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</si>
  <si>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</si>
  <si>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</si>
  <si>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</si>
  <si>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</si>
  <si>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</si>
  <si>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</si>
  <si>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</si>
  <si>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</si>
  <si>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</si>
  <si>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</si>
  <si>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</si>
  <si>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</si>
  <si>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</si>
  <si>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</si>
  <si>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</si>
  <si>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</si>
  <si>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</si>
  <si>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</si>
  <si>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</si>
  <si>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</si>
  <si>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</si>
  <si>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</si>
  <si>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</si>
  <si>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</si>
  <si>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</si>
  <si>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</si>
  <si>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</si>
  <si>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</si>
  <si>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</si>
  <si>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</si>
  <si>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</si>
  <si>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</si>
  <si>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</si>
  <si>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</si>
  <si>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</si>
  <si>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</si>
  <si>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</si>
  <si>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</si>
  <si>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</si>
  <si>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</si>
  <si>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</si>
  <si>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</si>
  <si>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</si>
  <si>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</si>
  <si>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</si>
  <si>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</si>
  <si>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</si>
  <si>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</si>
  <si>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</si>
  <si>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</si>
  <si>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</si>
  <si>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</si>
  <si>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</si>
  <si>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</si>
  <si>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</si>
  <si>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</si>
  <si>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</si>
  <si>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</si>
  <si>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</si>
  <si>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</si>
  <si>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</si>
  <si>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</si>
  <si>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</si>
  <si>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</si>
  <si>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</si>
  <si>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</si>
  <si>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</si>
  <si>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</si>
  <si>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</si>
  <si>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</si>
  <si>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</si>
  <si>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</si>
  <si>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</si>
  <si>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</si>
  <si>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</si>
  <si>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</si>
  <si>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</si>
  <si>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</si>
  <si>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</si>
  <si>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</si>
  <si>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</si>
  <si>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</si>
  <si>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</si>
  <si>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</si>
  <si>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</si>
  <si>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</si>
  <si>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</si>
  <si>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</si>
  <si>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</si>
  <si>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</si>
  <si>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</si>
  <si>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</si>
  <si>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</si>
  <si>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</si>
  <si>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</si>
  <si>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</si>
  <si>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</si>
  <si>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</si>
  <si>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</si>
  <si>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</si>
  <si>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</si>
  <si>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</si>
  <si>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</si>
  <si>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</si>
  <si>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</si>
  <si>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</si>
  <si>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</si>
  <si>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</si>
  <si>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</si>
  <si>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</si>
  <si>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</si>
  <si>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</si>
  <si>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</si>
  <si>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</si>
  <si>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</si>
  <si>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</si>
  <si>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</si>
  <si>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</si>
  <si>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</si>
  <si>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</si>
  <si>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</si>
  <si>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</si>
  <si>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</si>
  <si>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</si>
  <si>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</si>
  <si>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</si>
  <si>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</si>
  <si>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</si>
  <si>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</si>
  <si>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</si>
  <si>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</si>
  <si>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</si>
  <si>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</si>
  <si>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</si>
  <si>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</si>
  <si>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</si>
  <si>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</si>
  <si>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</si>
  <si>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</si>
  <si>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</si>
  <si>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</si>
  <si>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</si>
  <si>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</si>
  <si>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</si>
  <si>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</si>
  <si>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</si>
  <si>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</si>
  <si>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</si>
  <si>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</si>
  <si>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</si>
  <si>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</si>
  <si>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</si>
  <si>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</si>
  <si>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</si>
  <si>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</si>
  <si>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</si>
  <si>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</si>
  <si>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</si>
  <si>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</si>
  <si>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</si>
  <si>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</si>
  <si>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</si>
  <si>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</si>
  <si>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</si>
  <si>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</si>
  <si>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</si>
  <si>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</si>
  <si>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</si>
  <si>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</si>
  <si>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</si>
  <si>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</si>
  <si>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</si>
  <si>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</si>
  <si>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</si>
  <si>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</si>
  <si>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</si>
  <si>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</si>
  <si>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</si>
  <si>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</si>
  <si>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</si>
  <si>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</si>
  <si>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</si>
  <si>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</si>
  <si>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</si>
  <si>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</si>
  <si>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</si>
  <si>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</si>
  <si>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</si>
  <si>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</si>
  <si>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</si>
  <si>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</si>
  <si>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</si>
  <si>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</si>
  <si>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</si>
  <si>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</si>
  <si>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</si>
  <si>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</si>
  <si>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</si>
  <si>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</si>
  <si>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</si>
  <si>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</si>
  <si>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</si>
  <si>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</si>
  <si>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</si>
  <si>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</si>
  <si>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</si>
  <si>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</si>
  <si>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</si>
  <si>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</si>
  <si>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</si>
  <si>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</si>
  <si>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</si>
  <si>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</si>
  <si>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</si>
  <si>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</si>
  <si>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</si>
  <si>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</si>
  <si>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</si>
  <si>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</si>
  <si>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</si>
  <si>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</si>
  <si>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</si>
  <si>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</si>
  <si>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</si>
  <si>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</si>
  <si>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</si>
  <si>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</si>
  <si>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</si>
  <si>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</si>
  <si>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</si>
  <si>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</si>
  <si>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</si>
  <si>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</si>
  <si>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</si>
  <si>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</si>
  <si>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</si>
  <si>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</si>
  <si>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</si>
  <si>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</si>
  <si>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</si>
  <si>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</si>
  <si>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</si>
  <si>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</si>
  <si>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</si>
  <si>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</si>
  <si>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</si>
  <si>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</si>
  <si>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</si>
  <si>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</si>
  <si>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</si>
  <si>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</si>
  <si>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</si>
  <si>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</si>
  <si>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</si>
  <si>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</si>
  <si>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</si>
  <si>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</si>
  <si>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</si>
  <si>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</si>
  <si>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</si>
  <si>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</si>
  <si>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</si>
  <si>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</si>
  <si>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</si>
  <si>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</si>
  <si>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</si>
  <si>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</si>
  <si>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</si>
  <si>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</si>
  <si>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</si>
  <si>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</si>
  <si>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</si>
  <si>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</si>
  <si>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</si>
  <si>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</si>
  <si>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</si>
  <si>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</si>
  <si>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</si>
  <si>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</si>
  <si>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</si>
  <si>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</si>
  <si>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</si>
  <si>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</si>
  <si>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</si>
  <si>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</si>
  <si>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</si>
  <si>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</si>
  <si>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</si>
  <si>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</si>
  <si>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</si>
  <si>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</si>
  <si>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</si>
  <si>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</si>
  <si>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</si>
  <si>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</si>
  <si>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</si>
  <si>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</si>
  <si>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</si>
  <si>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</si>
  <si>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</si>
  <si>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</si>
  <si>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</si>
  <si>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</si>
  <si>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</si>
  <si>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</si>
  <si>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</si>
  <si>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</si>
  <si>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</si>
  <si>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</si>
  <si>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</si>
  <si>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</si>
  <si>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</si>
  <si>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</si>
  <si>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</si>
  <si>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</si>
  <si>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</si>
  <si>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</si>
  <si>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</si>
  <si>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</si>
  <si>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</si>
  <si>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</si>
  <si>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</si>
  <si>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</si>
  <si>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</si>
  <si>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</si>
  <si>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</si>
  <si>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</si>
  <si>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</si>
  <si>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</si>
  <si>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</si>
  <si>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</si>
  <si>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</si>
  <si>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</si>
  <si>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</si>
  <si>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</si>
  <si>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</si>
  <si>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</si>
  <si>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</si>
  <si>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</si>
  <si>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</si>
  <si>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</si>
  <si>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</si>
  <si>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</si>
  <si>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</si>
  <si>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</si>
  <si>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</si>
  <si>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</si>
  <si>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</si>
  <si>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</si>
  <si>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</si>
  <si>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</si>
  <si>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</si>
  <si>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</si>
  <si>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</si>
  <si>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</si>
  <si>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</si>
  <si>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</si>
  <si>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</si>
  <si>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</si>
  <si>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</si>
  <si>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</si>
  <si>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</si>
  <si>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</si>
  <si>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</si>
  <si>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</si>
  <si>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</si>
  <si>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</si>
  <si>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</si>
  <si>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</si>
  <si>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</si>
  <si>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</si>
  <si>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</si>
  <si>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</si>
  <si>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</si>
  <si>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</si>
  <si>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</si>
  <si>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</si>
  <si>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</si>
  <si>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</si>
  <si>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</si>
  <si>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</si>
  <si>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</si>
  <si>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</si>
  <si>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</si>
  <si>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</si>
  <si>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</si>
  <si>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</si>
  <si>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</si>
  <si>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</si>
  <si>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</si>
  <si>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</si>
  <si>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</si>
  <si>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</si>
  <si>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</si>
  <si>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</si>
  <si>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</si>
  <si>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</si>
  <si>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</si>
  <si>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</si>
  <si>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</si>
  <si>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</si>
  <si>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</si>
  <si>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</si>
  <si>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</si>
  <si>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</si>
  <si>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</si>
  <si>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</si>
  <si>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</si>
  <si>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</si>
  <si>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</si>
  <si>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</si>
  <si>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</si>
  <si>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</si>
  <si>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</si>
  <si>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</si>
  <si>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</si>
  <si>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</si>
  <si>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</si>
  <si>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</si>
  <si>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</si>
  <si>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</si>
  <si>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</si>
  <si>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</si>
  <si>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</si>
  <si>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</si>
  <si>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</si>
  <si>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</si>
  <si>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</si>
  <si>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</si>
  <si>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</si>
  <si>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</si>
  <si>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</si>
  <si>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</si>
  <si>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</si>
  <si>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</si>
  <si>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</si>
  <si>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</si>
  <si>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</si>
  <si>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</si>
  <si>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</si>
  <si>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</si>
  <si>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</si>
  <si>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</si>
  <si>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</si>
  <si>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</si>
  <si>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</si>
  <si>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</si>
  <si>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</si>
  <si>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</si>
  <si>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</si>
  <si>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</si>
  <si>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</si>
  <si>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</si>
  <si>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</si>
  <si>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</si>
  <si>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</si>
  <si>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</si>
  <si>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</si>
  <si>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</si>
  <si>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</si>
  <si>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</si>
  <si>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</si>
  <si>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</si>
  <si>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</si>
  <si>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</si>
  <si>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</si>
  <si>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</si>
  <si>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</si>
  <si>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</si>
  <si>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</si>
  <si>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</si>
  <si>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</si>
  <si>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</si>
  <si>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</si>
  <si>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</si>
  <si>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</si>
  <si>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</si>
  <si>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</si>
  <si>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</si>
  <si>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</si>
  <si>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</si>
  <si>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</si>
  <si>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</si>
  <si>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</si>
  <si>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</si>
  <si>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</si>
  <si>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</si>
  <si>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</si>
  <si>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</si>
  <si>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</si>
  <si>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</si>
  <si>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</si>
  <si>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</si>
  <si>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</si>
  <si>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</si>
  <si>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</si>
  <si>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</si>
  <si>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</si>
  <si>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</si>
  <si>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</si>
  <si>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</si>
  <si>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</si>
  <si>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</si>
  <si>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</si>
  <si>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</si>
  <si>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</si>
  <si>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</si>
  <si>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</si>
  <si>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</si>
  <si>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</si>
  <si>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</si>
  <si>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</si>
  <si>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</si>
  <si>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</si>
  <si>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</si>
  <si>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</si>
  <si>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</si>
  <si>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</si>
  <si>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</si>
  <si>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</si>
  <si>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</si>
  <si>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</si>
  <si>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</si>
  <si>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</si>
  <si>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</si>
  <si>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</si>
  <si>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</si>
  <si>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</si>
  <si>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</si>
  <si>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</si>
  <si>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</si>
  <si>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</si>
  <si>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</si>
  <si>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</si>
  <si>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</si>
  <si>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</si>
  <si>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</si>
  <si>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</si>
  <si>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</si>
  <si>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</si>
  <si>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</si>
  <si>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</si>
  <si>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</si>
  <si>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</si>
  <si>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</si>
  <si>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</si>
  <si>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</si>
  <si>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</si>
  <si>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</si>
  <si>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</si>
  <si>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</si>
  <si>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</si>
  <si>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</si>
  <si>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</si>
  <si>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</si>
  <si>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</si>
  <si>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</si>
  <si>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</si>
  <si>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</si>
  <si>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</si>
  <si>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</si>
  <si>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</si>
  <si>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</si>
  <si>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</si>
  <si>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</si>
  <si>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</si>
  <si>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</si>
  <si>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</si>
  <si>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</si>
  <si>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</si>
  <si>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</si>
  <si>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</si>
  <si>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</si>
  <si>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</si>
  <si>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</si>
  <si>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</si>
  <si>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</si>
  <si>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</si>
  <si>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</si>
  <si>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</si>
  <si>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</si>
  <si>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</si>
  <si>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</si>
  <si>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</si>
  <si>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</si>
  <si>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</si>
  <si>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</si>
  <si>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</si>
  <si>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</si>
  <si>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</si>
  <si>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</si>
  <si>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</si>
  <si>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</si>
  <si>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</si>
  <si>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</si>
  <si>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</si>
  <si>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</si>
  <si>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</si>
  <si>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</si>
  <si>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</si>
  <si>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</si>
  <si>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</si>
  <si>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</si>
  <si>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</si>
  <si>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</si>
  <si>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</si>
  <si>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</si>
  <si>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</si>
  <si>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</si>
  <si>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</si>
  <si>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</si>
  <si>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</si>
  <si>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</si>
  <si>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</si>
  <si>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</si>
  <si>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</si>
  <si>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</si>
  <si>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</si>
  <si>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</si>
  <si>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</si>
  <si>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</si>
  <si>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</si>
  <si>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</si>
  <si>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</si>
  <si>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</si>
  <si>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</si>
  <si>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</si>
  <si>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</si>
  <si>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</si>
  <si>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</si>
  <si>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</si>
  <si>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</si>
  <si>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</si>
  <si>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</si>
  <si>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</si>
  <si>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</si>
  <si>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</si>
  <si>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</si>
  <si>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</si>
  <si>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</si>
  <si>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</si>
  <si>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</si>
  <si>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</si>
  <si>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</si>
  <si>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</si>
  <si>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</si>
  <si>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</si>
  <si>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</si>
  <si>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</si>
  <si>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</si>
  <si>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</si>
  <si>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</si>
  <si>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</si>
  <si>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</si>
  <si>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</si>
  <si>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</si>
  <si>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</si>
  <si>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</si>
  <si>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</si>
  <si>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</si>
  <si>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</si>
  <si>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</si>
  <si>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</si>
  <si>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</si>
  <si>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</si>
  <si>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</si>
  <si>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</si>
  <si>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</si>
  <si>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</si>
  <si>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</si>
  <si>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</si>
  <si>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</si>
  <si>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</si>
  <si>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</si>
  <si>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</si>
  <si>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</si>
  <si>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</si>
  <si>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</si>
  <si>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</si>
  <si>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</si>
  <si>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</si>
  <si>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</si>
  <si>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</si>
  <si>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</si>
  <si>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</si>
  <si>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</si>
  <si>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</si>
  <si>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</si>
  <si>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</si>
  <si>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</si>
  <si>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</si>
  <si>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</si>
  <si>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</si>
  <si>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</si>
  <si>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</si>
  <si>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</si>
  <si>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</si>
  <si>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</si>
  <si>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</si>
  <si>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</si>
  <si>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</si>
  <si>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</si>
  <si>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</si>
  <si>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</si>
  <si>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</si>
  <si>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</si>
  <si>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</si>
  <si>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</si>
  <si>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</si>
  <si>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</si>
  <si>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</si>
  <si>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</si>
  <si>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</si>
  <si>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</si>
  <si>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</si>
  <si>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</si>
  <si>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</si>
  <si>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</si>
  <si>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</si>
  <si>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</si>
  <si>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</si>
  <si>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</si>
  <si>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</si>
  <si>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</si>
  <si>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</si>
  <si>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</si>
  <si>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</si>
  <si>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</si>
  <si>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</si>
  <si>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</si>
  <si>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</si>
  <si>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</si>
  <si>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</si>
  <si>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</si>
  <si>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</si>
  <si>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</si>
  <si>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</si>
  <si>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</si>
  <si>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</si>
  <si>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</si>
  <si>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</si>
  <si>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</si>
  <si>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</si>
  <si>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</si>
  <si>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</si>
  <si>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</si>
  <si>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</si>
  <si>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</si>
  <si>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</si>
  <si>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</si>
  <si>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</si>
  <si>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</si>
  <si>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</si>
  <si>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</si>
  <si>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</si>
  <si>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</si>
  <si>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</si>
  <si>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</si>
  <si>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</si>
  <si>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</si>
  <si>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</si>
  <si>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</si>
  <si>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</si>
  <si>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</si>
  <si>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</si>
  <si>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</si>
  <si>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</si>
  <si>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</si>
  <si>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</si>
  <si>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</si>
  <si>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</si>
  <si>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</si>
  <si>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</si>
  <si>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</si>
  <si>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</si>
  <si>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</si>
  <si>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</si>
  <si>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</si>
  <si>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</si>
  <si>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</si>
  <si>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</si>
  <si>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</si>
  <si>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</si>
  <si>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</si>
  <si>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</si>
  <si>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</si>
  <si>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</si>
  <si>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</si>
  <si>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</si>
  <si>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</si>
  <si>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</si>
  <si>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</si>
  <si>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</si>
  <si>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</si>
  <si>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</si>
  <si>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</si>
  <si>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</si>
  <si>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</si>
  <si>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</si>
  <si>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</si>
  <si>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</si>
  <si>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</si>
  <si>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</si>
  <si>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</si>
  <si>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</si>
  <si>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</si>
  <si>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</si>
  <si>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</si>
  <si>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</si>
  <si>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</si>
  <si>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</si>
  <si>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</si>
  <si>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</si>
  <si>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</si>
  <si>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</si>
  <si>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</si>
  <si>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</si>
  <si>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</si>
  <si>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</si>
  <si>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</si>
  <si>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</si>
  <si>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</si>
  <si>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</si>
  <si>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</si>
  <si>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</si>
  <si>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</si>
  <si>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</si>
  <si>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</si>
  <si>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</si>
  <si>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</si>
  <si>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</si>
  <si>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</si>
  <si>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</si>
  <si>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</si>
  <si>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</si>
  <si>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</si>
  <si>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</si>
  <si>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</si>
  <si>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</si>
  <si>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</si>
  <si>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</si>
  <si>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</si>
  <si>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</si>
  <si>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</si>
  <si>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</si>
  <si>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</si>
  <si>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</si>
  <si>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</si>
  <si>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</si>
  <si>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</si>
  <si>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</si>
  <si>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</si>
  <si>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</si>
  <si>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</si>
  <si>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</si>
  <si>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</si>
  <si>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</si>
  <si>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</si>
  <si>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</si>
  <si>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</si>
  <si>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</si>
  <si>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</si>
  <si>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</si>
  <si>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</si>
  <si>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</si>
  <si>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</si>
  <si>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</si>
  <si>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</si>
  <si>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</si>
  <si>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</si>
  <si>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</si>
  <si>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</si>
  <si>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</si>
  <si>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</si>
  <si>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</si>
  <si>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</si>
  <si>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</si>
  <si>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</si>
  <si>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</si>
  <si>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</si>
  <si>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</si>
  <si>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</si>
  <si>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</si>
  <si>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</si>
  <si>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</si>
  <si>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</si>
  <si>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</si>
  <si>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</si>
  <si>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</si>
  <si>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</si>
  <si>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</si>
  <si>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</si>
  <si>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</si>
  <si>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</si>
  <si>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</si>
  <si>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</si>
  <si>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</si>
  <si>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</si>
  <si>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</si>
  <si>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</si>
  <si>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</si>
  <si>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</si>
  <si>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</si>
  <si>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</si>
  <si>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</si>
  <si>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</si>
  <si>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</si>
  <si>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</si>
  <si>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</si>
  <si>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</si>
  <si>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</si>
  <si>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</si>
  <si>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</si>
  <si>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</si>
  <si>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</si>
  <si>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</si>
  <si>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</si>
  <si>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</si>
  <si>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</si>
  <si>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</si>
  <si>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</si>
  <si>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</si>
  <si>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</si>
  <si>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</si>
  <si>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</si>
  <si>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</si>
  <si>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</si>
  <si>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</si>
  <si>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</si>
  <si>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</si>
  <si>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</si>
  <si>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</si>
  <si>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</si>
  <si>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</si>
  <si>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</si>
  <si>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</si>
  <si>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</si>
  <si>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</si>
  <si>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</si>
  <si>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</si>
  <si>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</si>
  <si>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</si>
  <si>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</si>
  <si>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</si>
  <si>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</si>
  <si>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</si>
  <si>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</si>
  <si>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</si>
  <si>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</si>
  <si>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</si>
  <si>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</si>
  <si>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</si>
  <si>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</si>
  <si>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</si>
  <si>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</si>
  <si>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</si>
  <si>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</si>
  <si>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</si>
  <si>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</si>
  <si>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</si>
  <si>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</si>
  <si>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</si>
  <si>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</si>
  <si>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</si>
  <si>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</si>
  <si>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</si>
  <si>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</si>
  <si>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</si>
  <si>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</si>
  <si>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</si>
  <si>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</si>
  <si>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</si>
  <si>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</si>
  <si>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</si>
  <si>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</si>
  <si>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</si>
  <si>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</si>
  <si>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</si>
  <si>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</si>
  <si>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</si>
  <si>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</si>
  <si>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</si>
  <si>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</si>
  <si>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</si>
  <si>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</si>
  <si>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</si>
  <si>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</si>
  <si>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</si>
  <si>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</si>
  <si>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</si>
  <si>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</si>
  <si>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</si>
  <si>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</si>
  <si>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</si>
  <si>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</si>
  <si>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</si>
  <si>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</si>
  <si>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</si>
  <si>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</si>
  <si>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</si>
  <si>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</si>
  <si>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</si>
  <si>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</si>
  <si>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</si>
  <si>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</si>
  <si>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</si>
  <si>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</si>
  <si>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</si>
  <si>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</si>
  <si>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</si>
  <si>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</si>
  <si>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</si>
  <si>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</si>
  <si>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</si>
  <si>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</si>
  <si>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</si>
  <si>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</si>
  <si>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</si>
  <si>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</si>
  <si>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</si>
  <si>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</si>
  <si>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</si>
  <si>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</si>
  <si>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</si>
  <si>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</si>
  <si>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</si>
  <si>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</si>
  <si>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</si>
  <si>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</si>
  <si>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</si>
  <si>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</si>
  <si>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</si>
  <si>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</si>
  <si>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</si>
  <si>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</si>
  <si>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</si>
  <si>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</si>
  <si>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</si>
  <si>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</si>
  <si>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</si>
  <si>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</si>
  <si>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</si>
  <si>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</si>
  <si>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</si>
  <si>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</si>
  <si>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</si>
  <si>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</si>
  <si>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</si>
  <si>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</si>
  <si>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</si>
  <si>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</si>
  <si>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</si>
  <si>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</si>
  <si>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</si>
  <si>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</si>
  <si>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</si>
  <si>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</si>
  <si>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</si>
  <si>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</si>
  <si>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</si>
  <si>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</si>
  <si>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</si>
  <si>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</si>
  <si>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</si>
  <si>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</si>
  <si>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</si>
  <si>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</si>
  <si>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</si>
  <si>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</si>
  <si>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</si>
  <si>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</si>
  <si>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</si>
  <si>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</si>
  <si>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</si>
  <si>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</si>
  <si>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</si>
  <si>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</si>
  <si>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</si>
  <si>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</si>
  <si>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</si>
  <si>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</si>
  <si>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</si>
  <si>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</si>
  <si>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</si>
  <si>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</si>
  <si>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</si>
  <si>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</si>
  <si>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</si>
  <si>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</si>
  <si>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</si>
  <si>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</si>
  <si>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</si>
  <si>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</si>
  <si>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</si>
  <si>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</si>
  <si>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</si>
  <si>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</si>
  <si>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</si>
  <si>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</si>
  <si>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</si>
  <si>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</si>
  <si>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</si>
  <si>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</si>
  <si>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</si>
  <si>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</si>
  <si>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</si>
  <si>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</si>
  <si>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</si>
  <si>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</si>
  <si>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</si>
  <si>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</si>
  <si>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</si>
  <si>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</si>
  <si>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</si>
  <si>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</si>
  <si>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</si>
  <si>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</si>
  <si>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</si>
  <si>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</si>
  <si>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</si>
  <si>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</si>
  <si>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</si>
  <si>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</si>
  <si>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</si>
  <si>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</si>
  <si>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</si>
  <si>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</si>
  <si>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</si>
  <si>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</si>
  <si>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</si>
  <si>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</si>
  <si>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</si>
  <si>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</si>
  <si>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</si>
  <si>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</si>
  <si>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</si>
  <si>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</si>
  <si>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</si>
  <si>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</si>
  <si>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</si>
  <si>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</si>
  <si>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</si>
  <si>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</si>
  <si>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</si>
  <si>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</si>
  <si>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</si>
  <si>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</si>
  <si>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</si>
  <si>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</si>
  <si>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</si>
  <si>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</si>
  <si>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</si>
  <si>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</si>
  <si>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</si>
  <si>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</si>
  <si>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</si>
  <si>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</si>
  <si>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</si>
  <si>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</si>
  <si>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</si>
  <si>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</si>
  <si>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</si>
  <si>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</si>
  <si>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</si>
  <si>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</si>
  <si>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</si>
  <si>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</si>
  <si>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</si>
  <si>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</si>
  <si>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</si>
  <si>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</si>
  <si>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</si>
  <si>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</si>
  <si>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</si>
  <si>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</si>
  <si>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</si>
  <si>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</si>
  <si>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</si>
  <si>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</si>
  <si>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</si>
  <si>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</si>
  <si>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</si>
  <si>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</si>
  <si>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</si>
  <si>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</si>
  <si>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</si>
  <si>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</si>
  <si>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</si>
  <si>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</si>
  <si>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</si>
  <si>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</si>
  <si>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</si>
  <si>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</si>
  <si>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</si>
  <si>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</si>
  <si>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</si>
  <si>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</si>
  <si>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</si>
  <si>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</si>
  <si>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</si>
  <si>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</si>
  <si>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</si>
  <si>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</si>
  <si>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</si>
  <si>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</si>
  <si>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</si>
  <si>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</si>
  <si>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</si>
  <si>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</si>
  <si>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</si>
  <si>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</si>
  <si>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</si>
  <si>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</si>
  <si>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</si>
  <si>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</si>
  <si>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</si>
  <si>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</si>
  <si>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</si>
  <si>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</si>
  <si>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</si>
  <si>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</si>
  <si>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</si>
  <si>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</si>
  <si>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</si>
  <si>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</si>
  <si>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</si>
  <si>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</si>
  <si>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</si>
  <si>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</si>
  <si>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</si>
  <si>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</si>
  <si>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</si>
  <si>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</si>
  <si>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</si>
  <si>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</si>
  <si>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</si>
  <si>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</si>
  <si>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</si>
  <si>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</si>
  <si>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</si>
  <si>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</si>
  <si>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</si>
  <si>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</si>
  <si>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</si>
  <si>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</si>
  <si>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</si>
  <si>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</si>
  <si>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</si>
  <si>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</si>
  <si>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</si>
  <si>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</si>
  <si>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</si>
  <si>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</si>
  <si>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</si>
  <si>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</si>
  <si>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</si>
  <si>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</si>
  <si>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</si>
  <si>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</si>
  <si>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</si>
  <si>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</si>
  <si>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</si>
  <si>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</si>
  <si>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</si>
  <si>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</si>
  <si>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</si>
  <si>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</si>
  <si>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</si>
  <si>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</si>
  <si>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</si>
  <si>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</si>
  <si>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</si>
  <si>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</si>
  <si>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</si>
  <si>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</si>
  <si>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</si>
  <si>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</si>
  <si>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</si>
  <si>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</si>
  <si>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</si>
  <si>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</si>
  <si>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</si>
  <si>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</si>
  <si>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</si>
  <si>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</si>
  <si>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</si>
  <si>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</si>
  <si>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</si>
  <si>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</si>
  <si>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</si>
  <si>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</si>
  <si>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</si>
  <si>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</si>
  <si>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</si>
  <si>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</si>
  <si>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</si>
  <si>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</si>
  <si>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</si>
  <si>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</si>
  <si>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</si>
  <si>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</si>
  <si>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</si>
  <si>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</si>
  <si>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</si>
  <si>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</si>
  <si>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</si>
  <si>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</si>
  <si>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</si>
  <si>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</si>
  <si>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</si>
  <si>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</si>
  <si>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</si>
  <si>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</si>
  <si>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</si>
  <si>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</si>
  <si>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</si>
  <si>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</si>
  <si>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</si>
  <si>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</si>
  <si>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</si>
  <si>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</si>
  <si>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</si>
  <si>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</si>
  <si>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</si>
  <si>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</si>
  <si>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</si>
  <si>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</si>
  <si>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</si>
  <si>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</si>
  <si>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</si>
  <si>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</si>
  <si>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</si>
  <si>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</si>
  <si>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</si>
  <si>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</si>
  <si>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</si>
  <si>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</si>
  <si>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</si>
  <si>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</si>
  <si>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</si>
  <si>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</si>
  <si>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</si>
  <si>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</si>
  <si>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</si>
  <si>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</si>
  <si>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</si>
  <si>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</si>
  <si>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</si>
  <si>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</si>
  <si>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</si>
  <si>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</si>
  <si>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</si>
  <si>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</si>
  <si>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</si>
  <si>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</si>
  <si>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</si>
  <si>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</si>
  <si>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</si>
  <si>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</si>
  <si>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</si>
  <si>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</si>
  <si>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</si>
  <si>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</si>
  <si>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</si>
  <si>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</si>
  <si>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</si>
  <si>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</si>
  <si>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</si>
  <si>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</si>
  <si>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</si>
  <si>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</si>
  <si>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</si>
  <si>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</si>
  <si>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</si>
  <si>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</si>
  <si>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</si>
  <si>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</si>
  <si>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</si>
  <si>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</si>
  <si>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</si>
  <si>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</si>
  <si>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</si>
  <si>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</si>
  <si>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</si>
  <si>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</si>
  <si>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</si>
  <si>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</si>
  <si>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</si>
  <si>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</si>
  <si>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</si>
  <si>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</si>
  <si>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</si>
  <si>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</si>
  <si>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</si>
  <si>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</si>
  <si>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</si>
  <si>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</si>
  <si>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</si>
  <si>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</si>
  <si>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</si>
  <si>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</si>
  <si>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</si>
  <si>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</si>
  <si>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</si>
  <si>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</si>
  <si>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</si>
  <si>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</si>
  <si>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</si>
  <si>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</si>
  <si>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</si>
  <si>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</si>
  <si>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</si>
  <si>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</si>
  <si>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</si>
  <si>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</si>
  <si>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</si>
  <si>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</si>
  <si>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</si>
  <si>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</si>
  <si>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</si>
  <si>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</si>
  <si>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</si>
  <si>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</si>
  <si>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</si>
  <si>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</si>
  <si>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</si>
  <si>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</si>
  <si>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</si>
  <si>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</si>
  <si>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</si>
  <si>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</si>
  <si>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</si>
  <si>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</si>
  <si>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</si>
  <si>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</si>
  <si>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</si>
  <si>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</si>
  <si>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</si>
  <si>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</si>
  <si>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</si>
  <si>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</si>
  <si>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</si>
  <si>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</si>
  <si>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</si>
  <si>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</si>
  <si>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</si>
  <si>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</si>
  <si>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</si>
  <si>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</si>
  <si>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</si>
  <si>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</si>
  <si>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</si>
  <si>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</si>
  <si>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</si>
  <si>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</si>
  <si>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</si>
  <si>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</si>
  <si>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</si>
  <si>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</si>
  <si>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</si>
  <si>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</si>
  <si>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</si>
  <si>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</si>
  <si>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</si>
  <si>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</si>
  <si>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</si>
  <si>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</si>
  <si>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</si>
  <si>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</si>
  <si>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</si>
  <si>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</si>
  <si>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</si>
  <si>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</si>
  <si>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</si>
  <si>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</si>
  <si>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</si>
  <si>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</si>
  <si>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</si>
  <si>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</si>
  <si>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</si>
  <si>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</si>
  <si>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</si>
  <si>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</si>
  <si>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</si>
  <si>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</si>
  <si>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</si>
  <si>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</si>
  <si>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</si>
  <si>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</si>
  <si>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</si>
  <si>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</si>
  <si>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</si>
  <si>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</si>
  <si>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</si>
  <si>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</si>
  <si>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</si>
  <si>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</si>
  <si>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</si>
  <si>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</si>
  <si>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</si>
  <si>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</si>
  <si>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</si>
  <si>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</si>
  <si>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</si>
  <si>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</si>
  <si>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</si>
  <si>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</si>
  <si>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</si>
  <si>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</si>
  <si>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</si>
  <si>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</si>
  <si>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</si>
  <si>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</si>
  <si>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</si>
  <si>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</si>
  <si>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</si>
  <si>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</si>
  <si>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</si>
  <si>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</si>
  <si>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</si>
  <si>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</si>
  <si>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</si>
  <si>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</si>
  <si>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</si>
  <si>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</si>
  <si>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</si>
  <si>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</si>
  <si>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</si>
  <si>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</si>
  <si>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</si>
  <si>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</si>
  <si>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</si>
  <si>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</si>
  <si>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</si>
  <si>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</si>
  <si>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</si>
  <si>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</si>
  <si>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</si>
  <si>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</si>
  <si>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</si>
  <si>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</si>
  <si>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</si>
  <si>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</si>
  <si>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</si>
  <si>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</si>
  <si>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</si>
  <si>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</si>
  <si>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</si>
  <si>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</si>
  <si>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</si>
  <si>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</si>
  <si>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</si>
  <si>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</si>
  <si>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</si>
  <si>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</si>
  <si>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</si>
  <si>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</si>
  <si>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</si>
  <si>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</si>
  <si>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</si>
  <si>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</si>
  <si>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</si>
  <si>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</si>
  <si>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</si>
  <si>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</si>
  <si>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</si>
  <si>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</si>
  <si>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</si>
  <si>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</si>
  <si>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</si>
  <si>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</si>
  <si>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</si>
  <si>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</si>
  <si>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</si>
  <si>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</si>
  <si>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</si>
  <si>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</si>
  <si>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</si>
  <si>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</si>
  <si>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</si>
  <si>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</si>
  <si>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</si>
  <si>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</si>
  <si>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</si>
  <si>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</si>
  <si>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</si>
  <si>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</si>
  <si>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</si>
  <si>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</si>
  <si>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</si>
  <si>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</si>
  <si>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</si>
  <si>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</si>
  <si>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</si>
  <si>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</si>
  <si>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</si>
  <si>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</si>
  <si>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</si>
  <si>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</si>
  <si>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</si>
  <si>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</si>
  <si>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</si>
  <si>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</si>
  <si>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</si>
  <si>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</si>
  <si>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</si>
  <si>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</si>
  <si>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</si>
  <si>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</si>
  <si>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</si>
  <si>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</si>
  <si>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</si>
  <si>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</si>
  <si>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</si>
  <si>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</si>
  <si>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</si>
  <si>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</si>
  <si>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</si>
  <si>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</si>
  <si>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</si>
  <si>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</si>
  <si>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</si>
  <si>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</si>
  <si>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</si>
  <si>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</si>
  <si>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</si>
  <si>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</si>
  <si>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</si>
  <si>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</si>
  <si>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</si>
  <si>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</si>
  <si>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</si>
  <si>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</si>
  <si>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</si>
  <si>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</si>
  <si>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</si>
  <si>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</si>
  <si>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</si>
  <si>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</si>
  <si>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</si>
  <si>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</si>
  <si>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</si>
  <si>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</si>
  <si>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</si>
  <si>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</si>
  <si>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</si>
  <si>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</si>
  <si>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</si>
  <si>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</si>
  <si>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</si>
  <si>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</si>
  <si>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</si>
  <si>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</si>
  <si>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</si>
  <si>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</si>
  <si>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</si>
  <si>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</si>
  <si>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</si>
  <si>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</si>
  <si>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</si>
  <si>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</si>
  <si>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</si>
  <si>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</si>
  <si>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</si>
  <si>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</si>
  <si>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</si>
  <si>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</si>
  <si>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</si>
  <si>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</si>
  <si>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</si>
  <si>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</si>
  <si>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</si>
  <si>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</si>
  <si>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</si>
  <si>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</si>
  <si>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</si>
  <si>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</si>
  <si>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</si>
  <si>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</si>
  <si>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</si>
  <si>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</si>
  <si>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</si>
  <si>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</si>
  <si>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</si>
  <si>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</si>
  <si>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</si>
  <si>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</si>
  <si>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</si>
  <si>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</si>
  <si>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</si>
  <si>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</si>
  <si>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</si>
  <si>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</si>
  <si>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</si>
  <si>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</si>
  <si>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</si>
  <si>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</si>
  <si>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</si>
  <si>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</si>
  <si>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</si>
  <si>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</si>
  <si>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</si>
  <si>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</si>
  <si>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</si>
  <si>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</si>
  <si>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</si>
  <si>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</si>
  <si>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</si>
  <si>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</si>
  <si>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</si>
  <si>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</si>
  <si>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</si>
  <si>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</si>
  <si>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</si>
  <si>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</si>
  <si>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</si>
  <si>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</si>
  <si>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</si>
  <si>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</si>
  <si>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</si>
  <si>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</si>
  <si>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</si>
  <si>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</si>
  <si>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</si>
  <si>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</si>
  <si>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</si>
  <si>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</si>
  <si>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</si>
  <si>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</si>
  <si>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</si>
  <si>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</si>
  <si>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</si>
  <si>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</si>
  <si>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</si>
  <si>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</si>
  <si>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</si>
  <si>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</si>
  <si>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</si>
  <si>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</si>
  <si>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</si>
  <si>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</si>
  <si>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</si>
  <si>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</si>
  <si>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</si>
  <si>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</si>
  <si>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</si>
  <si>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</si>
  <si>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</si>
  <si>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</si>
  <si>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</si>
  <si>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</si>
  <si>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</si>
  <si>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</si>
  <si>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</si>
  <si>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</si>
  <si>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</si>
  <si>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</si>
  <si>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</si>
  <si>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</si>
  <si>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</si>
  <si>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</si>
  <si>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</si>
  <si>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</si>
  <si>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</si>
  <si>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</si>
  <si>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</si>
  <si>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</si>
  <si>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</si>
  <si>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</si>
  <si>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</si>
  <si>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</si>
  <si>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</si>
  <si>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</si>
  <si>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</si>
  <si>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</si>
  <si>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</si>
  <si>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</si>
  <si>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</si>
  <si>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</si>
  <si>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</si>
  <si>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</si>
  <si>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</si>
  <si>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</si>
  <si>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</si>
  <si>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</si>
  <si>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</si>
  <si>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</si>
  <si>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</si>
  <si>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</si>
  <si>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</si>
  <si>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</si>
  <si>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</si>
  <si>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</si>
  <si>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</si>
  <si>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</si>
  <si>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</si>
  <si>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</si>
  <si>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</si>
  <si>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</si>
  <si>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</si>
  <si>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</si>
  <si>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</si>
  <si>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</si>
  <si>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</si>
  <si>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</si>
  <si>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</si>
  <si>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</si>
  <si>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</si>
  <si>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</si>
  <si>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</si>
  <si>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</si>
  <si>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</si>
  <si>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</si>
  <si>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</si>
  <si>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</si>
  <si>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</si>
  <si>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</si>
  <si>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</si>
  <si>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</si>
  <si>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</si>
  <si>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</si>
  <si>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</si>
  <si>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</si>
  <si>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</si>
  <si>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</si>
  <si>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</si>
  <si>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</si>
  <si>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</si>
  <si>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</si>
  <si>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</si>
  <si>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</si>
  <si>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</si>
  <si>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</si>
  <si>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</si>
  <si>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</si>
  <si>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</si>
  <si>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</si>
  <si>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</si>
  <si>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</si>
  <si>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</si>
  <si>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</si>
  <si>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</si>
  <si>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</si>
  <si>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</si>
  <si>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</si>
  <si>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</si>
  <si>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</si>
  <si>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</si>
  <si>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</si>
  <si>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</si>
  <si>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</si>
  <si>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</si>
  <si>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</si>
  <si>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</si>
  <si>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</si>
  <si>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</si>
  <si>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</si>
  <si>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</si>
  <si>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</si>
  <si>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</si>
  <si>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</si>
  <si>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</si>
  <si>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</si>
  <si>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</si>
  <si>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</si>
  <si>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</si>
  <si>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</si>
  <si>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</si>
  <si>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</si>
  <si>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</si>
  <si>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</si>
  <si>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</si>
  <si>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</si>
  <si>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</si>
  <si>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</si>
  <si>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</si>
  <si>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</si>
  <si>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</si>
  <si>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</si>
  <si>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</si>
  <si>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</si>
  <si>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</si>
  <si>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</si>
  <si>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</si>
  <si>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</si>
  <si>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</si>
  <si>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</si>
  <si>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</si>
  <si>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</si>
  <si>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</si>
  <si>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</si>
  <si>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</si>
  <si>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</si>
  <si>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</si>
  <si>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</si>
  <si>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</si>
  <si>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</si>
  <si>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</si>
  <si>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</si>
  <si>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</si>
  <si>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</si>
  <si>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</si>
  <si>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</si>
  <si>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</si>
  <si>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</si>
  <si>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</si>
  <si>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</si>
  <si>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</si>
  <si>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</si>
  <si>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</si>
  <si>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</si>
  <si>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</si>
  <si>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</si>
  <si>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</si>
  <si>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</si>
  <si>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</si>
  <si>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</si>
  <si>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</si>
  <si>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</si>
  <si>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</si>
  <si>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</si>
  <si>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</si>
  <si>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</si>
  <si>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</si>
  <si>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</si>
  <si>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</si>
  <si>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</si>
  <si>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</si>
  <si>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</si>
  <si>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</si>
  <si>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</si>
  <si>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</si>
  <si>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</si>
  <si>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</si>
  <si>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</si>
  <si>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</si>
  <si>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</si>
  <si>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</si>
  <si>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</si>
  <si>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</si>
  <si>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</si>
  <si>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</si>
  <si>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</si>
  <si>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</si>
  <si>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</si>
  <si>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</si>
  <si>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</si>
  <si>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</si>
  <si>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</si>
  <si>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</si>
  <si>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</si>
  <si>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</si>
  <si>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</si>
  <si>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</si>
  <si>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</si>
  <si>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</si>
  <si>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</si>
  <si>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</si>
  <si>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</si>
  <si>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</si>
  <si>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</si>
  <si>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</si>
  <si>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</si>
  <si>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</si>
  <si>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</si>
  <si>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</si>
  <si>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</si>
  <si>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</si>
  <si>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</si>
  <si>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</si>
  <si>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</si>
  <si>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</si>
  <si>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</si>
  <si>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</si>
  <si>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</si>
  <si>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</si>
  <si>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</si>
  <si>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</si>
  <si>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</si>
  <si>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</si>
  <si>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</si>
  <si>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</si>
  <si>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</si>
  <si>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</si>
  <si>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</si>
  <si>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</si>
  <si>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</si>
  <si>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</si>
  <si>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</si>
  <si>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</si>
  <si>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</si>
  <si>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</si>
  <si>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</si>
  <si>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</si>
  <si>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</si>
  <si>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</si>
  <si>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</si>
  <si>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</si>
  <si>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</si>
  <si>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</si>
  <si>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</si>
  <si>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</si>
  <si>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</si>
  <si>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</si>
  <si>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</si>
  <si>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</si>
  <si>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</si>
  <si>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</si>
  <si>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</si>
  <si>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</si>
  <si>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</si>
  <si>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</si>
  <si>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</si>
  <si>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</si>
  <si>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</si>
  <si>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</si>
  <si>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</si>
  <si>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</si>
  <si>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</si>
  <si>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</si>
  <si>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</si>
  <si>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</si>
  <si>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</si>
  <si>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</si>
  <si>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</si>
  <si>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</si>
  <si>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</si>
  <si>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</si>
  <si>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</si>
  <si>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</si>
  <si>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</si>
  <si>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</si>
  <si>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</si>
  <si>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</si>
  <si>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</si>
  <si>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</si>
  <si>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</si>
  <si>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</si>
  <si>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</si>
  <si>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</si>
  <si>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</si>
  <si>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</si>
  <si>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</si>
  <si>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</si>
  <si>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</si>
  <si>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</si>
  <si>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</si>
  <si>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</si>
  <si>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</si>
  <si>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</si>
  <si>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</si>
  <si>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</si>
  <si>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</si>
  <si>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</si>
  <si>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</si>
  <si>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</si>
  <si>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</si>
  <si>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</si>
  <si>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</si>
  <si>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</si>
  <si>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</si>
  <si>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</si>
  <si>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</si>
  <si>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</si>
  <si>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</si>
  <si>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</si>
  <si>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</si>
  <si>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</si>
  <si>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</si>
  <si>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</si>
  <si>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</si>
  <si>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</si>
  <si>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</si>
  <si>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</si>
  <si>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</si>
  <si>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</si>
  <si>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</si>
  <si>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</si>
  <si>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</si>
  <si>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</si>
  <si>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</si>
  <si>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</si>
  <si>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</si>
  <si>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</si>
  <si>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</si>
  <si>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</si>
  <si>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</si>
  <si>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</si>
  <si>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</si>
  <si>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</si>
  <si>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</si>
  <si>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</si>
  <si>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</si>
  <si>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</si>
  <si>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</si>
  <si>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</si>
  <si>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</si>
  <si>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</si>
  <si>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</si>
  <si>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</si>
  <si>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</si>
  <si>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</si>
  <si>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</si>
  <si>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</si>
  <si>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</si>
  <si>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</si>
  <si>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</si>
  <si>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</si>
  <si>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</si>
  <si>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</si>
  <si>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</si>
  <si>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</si>
  <si>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</si>
  <si>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</si>
  <si>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</si>
  <si>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</si>
  <si>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</si>
  <si>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</si>
  <si>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</si>
  <si>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</si>
  <si>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</si>
  <si>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</si>
  <si>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</si>
  <si>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</si>
  <si>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</si>
  <si>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</si>
  <si>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</si>
  <si>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</si>
  <si>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</si>
  <si>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</si>
  <si>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</si>
  <si>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</si>
  <si>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</si>
  <si>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</si>
  <si>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</si>
  <si>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</si>
  <si>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</si>
  <si>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</si>
  <si>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</si>
  <si>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</si>
  <si>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</si>
  <si>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</si>
  <si>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</si>
  <si>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</si>
  <si>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</si>
  <si>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</si>
  <si>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</si>
  <si>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</si>
  <si>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</si>
  <si>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</si>
  <si>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</si>
  <si>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</si>
  <si>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</si>
  <si>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</si>
  <si>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</si>
  <si>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</si>
  <si>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</si>
  <si>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</si>
  <si>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</si>
  <si>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</si>
  <si>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</si>
  <si>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</si>
  <si>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</si>
  <si>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</si>
  <si>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</si>
  <si>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</si>
  <si>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</si>
  <si>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</si>
  <si>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</si>
  <si>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</si>
  <si>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</si>
  <si>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</si>
  <si>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</si>
  <si>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</si>
  <si>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</si>
  <si>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</si>
  <si>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</si>
  <si>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</si>
  <si>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</si>
  <si>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</si>
  <si>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</si>
  <si>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</si>
  <si>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</si>
  <si>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</si>
  <si>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</si>
  <si>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</si>
  <si>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</si>
  <si>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</si>
  <si>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</si>
  <si>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</si>
  <si>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</si>
  <si>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</si>
  <si>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</si>
  <si>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</si>
  <si>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</si>
  <si>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</si>
  <si>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</si>
  <si>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</si>
  <si>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</si>
  <si>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</si>
  <si>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</si>
  <si>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</si>
  <si>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</si>
  <si>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</si>
  <si>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</si>
  <si>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</si>
  <si>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</si>
  <si>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</si>
  <si>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</si>
  <si>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</si>
  <si>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</si>
  <si>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</si>
  <si>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</si>
  <si>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</si>
  <si>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</si>
  <si>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</si>
  <si>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</si>
  <si>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</si>
  <si>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</si>
  <si>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</si>
  <si>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</si>
  <si>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</si>
  <si>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</si>
  <si>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</si>
  <si>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</si>
  <si>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</si>
  <si>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</si>
  <si>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</si>
  <si>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</si>
  <si>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</si>
  <si>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</si>
  <si>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</si>
  <si>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</si>
  <si>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</si>
  <si>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</si>
  <si>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</si>
  <si>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</si>
  <si>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</si>
  <si>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</si>
  <si>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</si>
  <si>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</si>
  <si>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</si>
  <si>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</si>
  <si>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</si>
  <si>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</si>
  <si>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</si>
  <si>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</si>
  <si>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</si>
  <si>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</si>
  <si>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</si>
  <si>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</si>
  <si>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</si>
  <si>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</si>
  <si>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</si>
  <si>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</si>
  <si>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</si>
  <si>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</si>
  <si>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</si>
  <si>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</si>
  <si>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</si>
  <si>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</si>
  <si>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</si>
  <si>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</si>
  <si>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</si>
  <si>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</si>
  <si>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</si>
  <si>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</si>
  <si>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</si>
  <si>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</si>
  <si>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</si>
  <si>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</si>
  <si>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</si>
  <si>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</si>
  <si>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</si>
  <si>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</si>
  <si>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</si>
  <si>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</si>
  <si>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</si>
  <si>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</si>
  <si>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</si>
  <si>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</si>
  <si>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</si>
  <si>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</si>
  <si>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</si>
  <si>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</si>
  <si>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</si>
  <si>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</si>
  <si>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</si>
  <si>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</si>
  <si>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</si>
  <si>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</si>
  <si>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</si>
  <si>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</si>
  <si>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</si>
  <si>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</si>
  <si>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</si>
  <si>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</si>
  <si>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</si>
  <si>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</si>
  <si>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</si>
  <si>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</si>
  <si>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</si>
  <si>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</si>
  <si>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</si>
  <si>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</si>
  <si>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</si>
  <si>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</si>
  <si>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</si>
  <si>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</si>
  <si>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</si>
  <si>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</si>
  <si>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</si>
  <si>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</si>
  <si>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</si>
  <si>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</si>
  <si>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</si>
  <si>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</si>
  <si>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</si>
  <si>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</si>
  <si>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</si>
  <si>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</si>
  <si>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</si>
  <si>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</si>
  <si>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</si>
  <si>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</si>
  <si>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</si>
  <si>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</si>
  <si>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</si>
  <si>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</si>
  <si>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</si>
  <si>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</si>
  <si>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</si>
  <si>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</si>
  <si>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</si>
  <si>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</si>
  <si>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</si>
  <si>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</si>
  <si>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</si>
  <si>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</si>
  <si>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</si>
  <si>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</si>
  <si>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</si>
  <si>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</si>
  <si>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</si>
  <si>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</si>
  <si>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</si>
  <si>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</si>
  <si>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</si>
  <si>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</si>
  <si>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</si>
  <si>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</si>
  <si>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</si>
  <si>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</si>
  <si>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</si>
  <si>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</si>
  <si>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</si>
  <si>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</si>
  <si>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</si>
  <si>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</si>
  <si>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</si>
  <si>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</si>
  <si>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</si>
  <si>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</si>
  <si>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</si>
  <si>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</si>
  <si>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</si>
  <si>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</si>
  <si>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</si>
  <si>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</si>
  <si>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</si>
  <si>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</si>
  <si>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</si>
  <si>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</si>
  <si>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</si>
  <si>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</si>
  <si>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</si>
  <si>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</si>
  <si>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</si>
  <si>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</si>
  <si>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</si>
  <si>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</si>
  <si>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</si>
  <si>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</si>
  <si>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</si>
  <si>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</si>
  <si>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</si>
  <si>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</si>
  <si>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</si>
  <si>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</si>
  <si>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</si>
  <si>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</si>
  <si>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</si>
  <si>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</si>
  <si>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</si>
  <si>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</si>
  <si>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</si>
  <si>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</si>
  <si>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</si>
  <si>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</si>
  <si>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</si>
  <si>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</si>
  <si>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</si>
  <si>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</si>
  <si>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</si>
  <si>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</si>
  <si>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</si>
  <si>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</si>
  <si>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</si>
  <si>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</si>
  <si>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</si>
  <si>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</si>
  <si>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</si>
  <si>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</si>
  <si>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</si>
  <si>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</si>
  <si>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</si>
  <si>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</si>
  <si>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</si>
  <si>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</si>
  <si>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</si>
  <si>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</si>
  <si>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</si>
  <si>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</si>
  <si>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</si>
  <si>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</si>
  <si>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</si>
  <si>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</si>
  <si>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</si>
  <si>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</si>
  <si>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</si>
  <si>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</si>
  <si>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</si>
  <si>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</si>
  <si>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</si>
  <si>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</si>
  <si>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</si>
  <si>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</si>
  <si>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</si>
  <si>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</si>
  <si>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</si>
  <si>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</si>
  <si>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</si>
  <si>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</si>
  <si>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</si>
  <si>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</si>
  <si>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</si>
  <si>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</si>
  <si>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</si>
  <si>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</si>
  <si>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</si>
  <si>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</si>
  <si>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</si>
  <si>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</si>
  <si>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</si>
  <si>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</si>
  <si>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</si>
  <si>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</si>
  <si>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</si>
  <si>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</si>
  <si>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</si>
  <si>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</si>
  <si>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</si>
  <si>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</si>
  <si>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</si>
  <si>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</si>
  <si>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</si>
  <si>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</si>
  <si>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</si>
  <si>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</si>
  <si>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</si>
  <si>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</si>
  <si>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</si>
  <si>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</si>
  <si>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</si>
  <si>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</si>
  <si>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</si>
  <si>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</si>
  <si>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</si>
  <si>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</si>
  <si>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</si>
  <si>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</si>
  <si>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</si>
  <si>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</si>
  <si>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</si>
  <si>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</si>
  <si>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</si>
  <si>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</si>
  <si>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</si>
  <si>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</si>
  <si>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</si>
  <si>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</si>
  <si>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</si>
  <si>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</si>
  <si>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</si>
  <si>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</si>
  <si>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</si>
  <si>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</si>
  <si>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</si>
  <si>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</si>
  <si>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</si>
  <si>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</si>
  <si>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</si>
  <si>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</si>
  <si>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</si>
  <si>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</si>
  <si>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</si>
  <si>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</si>
  <si>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</si>
  <si>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</si>
  <si>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</si>
  <si>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</si>
  <si>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</si>
  <si>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</si>
  <si>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</si>
  <si>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</si>
  <si>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</si>
  <si>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</si>
  <si>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</si>
  <si>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</si>
  <si>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</si>
  <si>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</si>
  <si>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</si>
  <si>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</si>
  <si>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</si>
  <si>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</si>
  <si>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</si>
  <si>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</si>
  <si>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</si>
  <si>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</si>
  <si>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</si>
  <si>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</si>
  <si>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</si>
  <si>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</si>
  <si>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</si>
  <si>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</si>
  <si>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</si>
  <si>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</si>
  <si>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</si>
  <si>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</si>
  <si>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</si>
  <si>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</si>
  <si>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</si>
  <si>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</si>
  <si>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</si>
  <si>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</si>
  <si>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</si>
  <si>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</si>
  <si>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</si>
  <si>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</si>
  <si>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</si>
  <si>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</si>
  <si>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</si>
  <si>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</si>
  <si>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</si>
  <si>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</si>
  <si>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</si>
  <si>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</si>
  <si>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</si>
  <si>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</si>
  <si>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</si>
  <si>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</si>
  <si>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</si>
  <si>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</si>
  <si>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</si>
  <si>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</si>
  <si>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</si>
  <si>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</si>
  <si>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</si>
  <si>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</si>
  <si>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</si>
  <si>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</si>
  <si>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</si>
  <si>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</si>
  <si>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</si>
  <si>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</si>
  <si>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</si>
  <si>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</si>
  <si>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</si>
  <si>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</si>
  <si>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</si>
  <si>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</si>
  <si>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</si>
  <si>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</si>
  <si>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</si>
  <si>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</si>
  <si>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</si>
  <si>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</si>
  <si>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</si>
  <si>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</si>
  <si>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</si>
  <si>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</si>
  <si>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</si>
  <si>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</si>
  <si>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</si>
  <si>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</si>
  <si>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</si>
  <si>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</si>
  <si>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</si>
  <si>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</si>
  <si>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</si>
  <si>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</si>
  <si>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</si>
  <si>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</si>
  <si>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</si>
  <si>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</si>
  <si>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</si>
  <si>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</si>
  <si>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</si>
  <si>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</si>
  <si>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</si>
  <si>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</si>
  <si>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</si>
  <si>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</si>
  <si>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</si>
  <si>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</si>
  <si>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</si>
  <si>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</si>
  <si>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</si>
  <si>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</si>
  <si>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</si>
  <si>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</si>
  <si>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</si>
  <si>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</si>
  <si>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</si>
  <si>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</si>
  <si>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</si>
  <si>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</si>
  <si>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</si>
  <si>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</si>
  <si>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</si>
  <si>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</si>
  <si>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</si>
  <si>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</si>
  <si>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</si>
  <si>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</si>
  <si>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</si>
  <si>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</si>
  <si>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</si>
  <si>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</si>
  <si>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</si>
  <si>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</si>
  <si>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</si>
  <si>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</si>
  <si>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</si>
  <si>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</si>
  <si>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</si>
  <si>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</si>
  <si>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</si>
  <si>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</si>
  <si>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</si>
  <si>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</si>
  <si>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</si>
  <si>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</si>
  <si>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</si>
  <si>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</si>
  <si>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</si>
  <si>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</si>
  <si>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</si>
  <si>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</si>
  <si>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</si>
  <si>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</si>
  <si>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</si>
  <si>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</si>
  <si>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</si>
  <si>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</si>
  <si>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</si>
  <si>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</si>
  <si>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</si>
  <si>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</si>
  <si>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</si>
  <si>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</si>
  <si>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</si>
  <si>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</si>
  <si>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</si>
  <si>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</si>
  <si>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</si>
  <si>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</si>
  <si>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</si>
  <si>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</si>
  <si>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</si>
  <si>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</si>
  <si>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</si>
  <si>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</si>
  <si>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</si>
  <si>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</si>
  <si>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</si>
  <si>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</si>
  <si>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</si>
  <si>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</si>
  <si>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</si>
  <si>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</si>
  <si>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</si>
  <si>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</si>
  <si>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</si>
  <si>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</si>
  <si>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</si>
  <si>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</si>
  <si>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</si>
  <si>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</si>
  <si>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</si>
  <si>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</si>
  <si>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</si>
  <si>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</si>
  <si>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</si>
  <si>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</si>
  <si>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</si>
  <si>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</si>
  <si>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</si>
  <si>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</si>
  <si>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</si>
  <si>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</si>
  <si>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</si>
  <si>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</si>
  <si>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</si>
  <si>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</si>
  <si>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</si>
  <si>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</si>
  <si>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</si>
  <si>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</si>
  <si>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</si>
  <si>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</si>
  <si>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</si>
  <si>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</si>
  <si>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</si>
  <si>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</si>
  <si>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</si>
  <si>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</si>
  <si>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</si>
  <si>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</si>
  <si>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</si>
  <si>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</si>
  <si>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</si>
  <si>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</si>
  <si>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</si>
  <si>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</si>
  <si>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</si>
  <si>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</si>
  <si>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</si>
  <si>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</si>
  <si>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</si>
  <si>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</si>
  <si>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</si>
  <si>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</si>
  <si>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</si>
  <si>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</si>
  <si>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</si>
  <si>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</si>
  <si>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</si>
  <si>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</si>
  <si>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</si>
  <si>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</si>
  <si>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</si>
  <si>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</si>
  <si>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</si>
  <si>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</si>
  <si>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</si>
  <si>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</si>
  <si>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</si>
  <si>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</si>
  <si>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</si>
  <si>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</si>
  <si>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</si>
  <si>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</si>
  <si>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</si>
  <si>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</si>
  <si>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</si>
  <si>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</si>
  <si>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</si>
  <si>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</si>
  <si>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</si>
  <si>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</si>
  <si>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</si>
  <si>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</si>
  <si>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</si>
  <si>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</si>
  <si>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</si>
  <si>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</si>
  <si>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</si>
  <si>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</si>
  <si>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</si>
  <si>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</si>
  <si>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</si>
  <si>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</si>
  <si>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</si>
  <si>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</si>
  <si>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</si>
  <si>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</si>
  <si>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</si>
  <si>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</si>
  <si>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</si>
  <si>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</si>
  <si>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</si>
  <si>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</si>
  <si>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</si>
  <si>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</si>
  <si>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</si>
  <si>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</si>
  <si>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</si>
  <si>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</si>
  <si>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</si>
  <si>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</si>
  <si>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</si>
  <si>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</si>
  <si>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</si>
  <si>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</si>
  <si>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</si>
  <si>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</si>
  <si>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</si>
  <si>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</si>
  <si>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</si>
  <si>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</si>
  <si>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</si>
  <si>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</si>
  <si>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</si>
  <si>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</si>
  <si>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</si>
  <si>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</si>
  <si>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</si>
  <si>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</si>
  <si>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</si>
  <si>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</si>
  <si>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</si>
  <si>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</si>
  <si>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</si>
  <si>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</si>
  <si>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</si>
  <si>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</si>
  <si>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</si>
  <si>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</si>
  <si>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</si>
  <si>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</si>
  <si>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</si>
  <si>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</si>
  <si>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</si>
  <si>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</si>
  <si>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</si>
  <si>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</si>
  <si>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</si>
  <si>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</si>
  <si>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</si>
  <si>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</si>
  <si>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</si>
  <si>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</si>
  <si>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</si>
  <si>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</si>
  <si>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</si>
  <si>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</si>
  <si>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</si>
  <si>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</si>
  <si>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</si>
  <si>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</si>
  <si>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</si>
  <si>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</si>
  <si>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</si>
  <si>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</si>
  <si>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</si>
  <si>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</si>
  <si>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</si>
  <si>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</si>
  <si>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</si>
  <si>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</si>
  <si>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</si>
  <si>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</si>
  <si>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</si>
  <si>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</si>
  <si>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</si>
  <si>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</si>
  <si>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</si>
  <si>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</si>
  <si>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</si>
  <si>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</si>
  <si>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</si>
  <si>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</si>
  <si>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</si>
  <si>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</si>
  <si>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</si>
  <si>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</si>
  <si>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</si>
  <si>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</si>
  <si>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</si>
  <si>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</si>
  <si>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</si>
  <si>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</si>
  <si>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</si>
  <si>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</si>
  <si>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</si>
  <si>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</si>
  <si>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</si>
  <si>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</si>
  <si>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</si>
  <si>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</si>
  <si>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</si>
  <si>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</si>
  <si>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</si>
  <si>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</si>
  <si>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</si>
  <si>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</si>
  <si>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</si>
  <si>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</si>
  <si>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</si>
  <si>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</si>
  <si>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</si>
  <si>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</si>
  <si>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</si>
  <si>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</si>
  <si>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</si>
  <si>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</si>
  <si>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</si>
  <si>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</si>
  <si>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</si>
  <si>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</si>
  <si>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</si>
  <si>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</si>
  <si>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</si>
  <si>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</si>
  <si>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</si>
  <si>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</si>
  <si>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</si>
  <si>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</si>
  <si>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</si>
  <si>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</si>
  <si>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</si>
  <si>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</si>
  <si>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</si>
  <si>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</si>
  <si>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</si>
  <si>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</si>
  <si>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</si>
  <si>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</si>
  <si>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</si>
  <si>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</si>
  <si>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</si>
  <si>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</si>
  <si>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</si>
  <si>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</si>
  <si>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</si>
  <si>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</si>
  <si>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</si>
  <si>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</si>
  <si>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</si>
  <si>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</si>
  <si>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</si>
  <si>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</si>
  <si>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</si>
  <si>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</si>
  <si>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</si>
  <si>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</si>
  <si>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</si>
  <si>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</si>
  <si>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</si>
  <si>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</si>
  <si>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</si>
  <si>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</si>
  <si>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</si>
  <si>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</si>
  <si>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</si>
  <si>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</si>
  <si>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</si>
  <si>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</si>
  <si>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</si>
  <si>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</si>
  <si>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</si>
  <si>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</si>
  <si>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</si>
  <si>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</si>
  <si>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</si>
  <si>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</si>
  <si>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</si>
  <si>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</si>
  <si>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</si>
  <si>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</si>
  <si>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</si>
  <si>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</si>
  <si>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</si>
  <si>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</si>
  <si>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</si>
  <si>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</si>
  <si>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</si>
  <si>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</si>
  <si>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</si>
  <si>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</si>
  <si>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</si>
  <si>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</si>
  <si>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</si>
  <si>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</si>
  <si>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</si>
  <si>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</si>
  <si>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</si>
  <si>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</si>
  <si>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</si>
  <si>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</si>
  <si>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</si>
  <si>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</si>
  <si>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</si>
  <si>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</si>
  <si>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</si>
  <si>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</si>
  <si>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</si>
  <si>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</si>
  <si>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</si>
  <si>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</si>
  <si>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</si>
  <si>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</si>
  <si>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</si>
  <si>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</si>
  <si>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</si>
  <si>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</si>
  <si>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</si>
  <si>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</si>
  <si>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</si>
  <si>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</si>
  <si>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</si>
  <si>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</si>
  <si>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</si>
  <si>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</si>
  <si>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</si>
  <si>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</si>
  <si>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</si>
  <si>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</si>
  <si>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</si>
  <si>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</si>
  <si>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</si>
  <si>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</si>
  <si>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</si>
  <si>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</si>
  <si>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</si>
  <si>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</si>
  <si>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</si>
  <si>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</si>
  <si>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</si>
  <si>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</si>
  <si>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</si>
  <si>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</si>
  <si>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</si>
  <si>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</si>
  <si>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</si>
  <si>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</si>
  <si>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</si>
  <si>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</si>
  <si>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</si>
  <si>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</si>
  <si>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</si>
  <si>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</si>
  <si>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</si>
  <si>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</si>
  <si>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</si>
  <si>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</si>
  <si>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</si>
  <si>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</si>
  <si>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</si>
  <si>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</si>
  <si>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</si>
  <si>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</si>
  <si>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</si>
  <si>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</si>
  <si>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</si>
  <si>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</si>
  <si>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</si>
  <si>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</si>
  <si>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</si>
  <si>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</si>
  <si>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</si>
  <si>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</si>
  <si>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</si>
  <si>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</si>
  <si>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</si>
  <si>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</si>
  <si>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</si>
  <si>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</si>
  <si>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</si>
  <si>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</si>
  <si>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</si>
  <si>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</si>
  <si>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</si>
  <si>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</si>
  <si>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</si>
  <si>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</si>
  <si>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</si>
  <si>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</si>
  <si>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</si>
  <si>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</si>
  <si>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</si>
  <si>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</si>
  <si>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</si>
  <si>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</si>
  <si>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</si>
  <si>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</si>
  <si>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</si>
  <si>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</si>
  <si>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</si>
  <si>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</si>
  <si>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</si>
  <si>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</si>
  <si>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</si>
  <si>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</si>
  <si>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</si>
  <si>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</si>
  <si>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</si>
  <si>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</si>
  <si>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</si>
  <si>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</si>
  <si>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</si>
  <si>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</si>
  <si>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</si>
  <si>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</si>
  <si>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</si>
  <si>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</si>
  <si>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</si>
  <si>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</si>
  <si>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</si>
  <si>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</si>
  <si>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</si>
  <si>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</si>
  <si>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</si>
  <si>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</si>
  <si>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</si>
  <si>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</si>
  <si>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</si>
  <si>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</si>
  <si>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</si>
  <si>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</si>
  <si>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</si>
  <si>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</si>
  <si>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</si>
  <si>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</si>
  <si>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</si>
  <si>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</si>
  <si>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</si>
  <si>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</si>
  <si>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</si>
  <si>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</si>
  <si>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</si>
  <si>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</si>
  <si>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</si>
  <si>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</si>
  <si>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</si>
  <si>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</si>
  <si>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</si>
  <si>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</si>
  <si>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</si>
  <si>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</si>
  <si>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</si>
  <si>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</si>
  <si>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</si>
  <si>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</si>
  <si>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</si>
  <si>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</si>
  <si>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</si>
  <si>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</si>
  <si>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</si>
  <si>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</si>
  <si>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</si>
  <si>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</si>
  <si>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</si>
  <si>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</si>
  <si>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</si>
  <si>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</si>
  <si>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</si>
  <si>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</si>
  <si>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</si>
  <si>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</si>
  <si>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</si>
  <si>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</si>
  <si>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</si>
  <si>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</si>
  <si>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</si>
  <si>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</si>
  <si>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</si>
  <si>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</si>
  <si>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</si>
  <si>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</si>
  <si>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</si>
  <si>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</si>
  <si>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</si>
  <si>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</si>
  <si>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</si>
  <si>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</si>
  <si>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</si>
  <si>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</si>
  <si>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</si>
  <si>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</si>
  <si>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</si>
  <si>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</si>
  <si>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</si>
  <si>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</si>
  <si>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</si>
  <si>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</si>
  <si>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</si>
  <si>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</si>
  <si>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</si>
  <si>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</si>
  <si>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</si>
  <si>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</si>
  <si>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</si>
  <si>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</si>
  <si>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</si>
  <si>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</si>
  <si>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</si>
  <si>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</si>
  <si>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</si>
  <si>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</si>
  <si>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</si>
  <si>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</si>
  <si>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</si>
  <si>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</si>
  <si>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</si>
  <si>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</si>
  <si>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</si>
  <si>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</si>
  <si>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</si>
  <si>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</si>
  <si>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</si>
  <si>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</si>
  <si>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</si>
  <si>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</si>
  <si>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</si>
  <si>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</si>
  <si>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</si>
  <si>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</si>
  <si>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</si>
  <si>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</si>
  <si>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</si>
  <si>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</si>
  <si>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</si>
  <si>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</si>
  <si>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</si>
  <si>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</si>
  <si>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</si>
  <si>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</si>
  <si>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</si>
  <si>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</si>
  <si>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</si>
  <si>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</si>
  <si>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</si>
  <si>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</si>
  <si>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</si>
  <si>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</si>
  <si>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</si>
  <si>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</si>
  <si>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</si>
  <si>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</si>
  <si>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</si>
  <si>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</si>
  <si>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</si>
  <si>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</si>
  <si>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</si>
  <si>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</si>
  <si>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</si>
  <si>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</si>
  <si>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</si>
  <si>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</si>
  <si>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</si>
  <si>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</si>
  <si>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</si>
  <si>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</si>
  <si>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</si>
  <si>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</si>
  <si>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</si>
  <si>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</si>
  <si>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</si>
  <si>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</si>
  <si>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</si>
  <si>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</si>
  <si>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</si>
  <si>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</si>
  <si>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</si>
  <si>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</si>
  <si>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</si>
  <si>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</si>
  <si>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</si>
  <si>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</si>
  <si>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</si>
  <si>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</si>
  <si>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</si>
  <si>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</si>
  <si>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</si>
  <si>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</si>
  <si>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</si>
  <si>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</si>
  <si>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</si>
  <si>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</si>
  <si>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</si>
  <si>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</si>
  <si>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</si>
  <si>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</si>
  <si>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</si>
  <si>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</si>
  <si>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</si>
  <si>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</si>
  <si>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</si>
  <si>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</si>
  <si>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</si>
  <si>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</si>
  <si>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</si>
  <si>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</si>
  <si>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</si>
  <si>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</si>
  <si>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</si>
  <si>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</si>
  <si>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</si>
  <si>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</si>
  <si>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</si>
  <si>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</si>
  <si>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</si>
  <si>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</si>
  <si>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</si>
  <si>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</si>
  <si>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</si>
  <si>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</si>
  <si>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</si>
  <si>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</si>
  <si>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</si>
  <si>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</si>
  <si>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</si>
  <si>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</si>
  <si>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</si>
  <si>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</si>
  <si>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</si>
  <si>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</si>
  <si>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</si>
  <si>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</si>
  <si>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</si>
  <si>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</si>
  <si>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</si>
  <si>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</si>
  <si>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</si>
  <si>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</si>
  <si>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</si>
  <si>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</si>
  <si>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</si>
  <si>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</si>
  <si>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</si>
  <si>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</si>
  <si>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</si>
  <si>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</si>
  <si>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</si>
  <si>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</si>
  <si>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</si>
  <si>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</si>
  <si>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</si>
  <si>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</si>
  <si>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</si>
  <si>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</si>
  <si>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</si>
  <si>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</si>
  <si>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</si>
  <si>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</si>
  <si>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</si>
  <si>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</si>
  <si>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</si>
  <si>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</si>
  <si>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</si>
  <si>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</si>
  <si>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</si>
  <si>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</si>
  <si>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</si>
  <si>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</si>
  <si>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</si>
  <si>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</si>
  <si>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</si>
  <si>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</si>
  <si>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</si>
  <si>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</si>
  <si>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</si>
  <si>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</si>
  <si>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</si>
  <si>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</si>
  <si>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</si>
  <si>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</si>
  <si>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</si>
  <si>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</si>
  <si>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</si>
  <si>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</si>
  <si>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</si>
  <si>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</si>
  <si>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</si>
  <si>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</si>
  <si>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</si>
  <si>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</si>
  <si>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</si>
  <si>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</si>
  <si>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</si>
  <si>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</si>
  <si>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</si>
  <si>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</si>
  <si>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</si>
  <si>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</si>
  <si>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</si>
  <si>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</si>
  <si>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</si>
  <si>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</si>
  <si>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</si>
  <si>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</si>
  <si>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</si>
  <si>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</si>
  <si>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</si>
  <si>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</si>
  <si>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</si>
  <si>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</si>
  <si>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</si>
  <si>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</si>
  <si>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</si>
  <si>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</si>
  <si>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</si>
  <si>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</si>
  <si>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</si>
  <si>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</si>
  <si>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</si>
  <si>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</si>
  <si>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</si>
  <si>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</si>
  <si>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</si>
  <si>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</si>
  <si>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</si>
  <si>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</si>
  <si>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</si>
  <si>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</si>
  <si>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</si>
  <si>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</si>
  <si>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</si>
  <si>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</si>
  <si>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</si>
  <si>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</si>
  <si>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</si>
  <si>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</si>
  <si>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</si>
  <si>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</si>
  <si>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</si>
  <si>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</si>
  <si>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</si>
  <si>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</si>
  <si>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</si>
  <si>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</si>
  <si>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</si>
  <si>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</si>
  <si>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</si>
  <si>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</si>
  <si>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</si>
  <si>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</si>
  <si>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</si>
  <si>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</si>
  <si>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</si>
  <si>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</si>
  <si>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</si>
  <si>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</si>
  <si>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</si>
  <si>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</si>
  <si>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</si>
  <si>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</si>
  <si>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</si>
  <si>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</si>
  <si>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</si>
  <si>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</si>
  <si>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</si>
  <si>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</si>
  <si>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</si>
  <si>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</si>
  <si>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</si>
  <si>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</si>
  <si>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</si>
  <si>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</si>
  <si>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</si>
  <si>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</si>
  <si>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</si>
  <si>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</si>
  <si>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</si>
  <si>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</si>
  <si>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</si>
  <si>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</si>
  <si>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</si>
  <si>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</si>
  <si>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</si>
  <si>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</si>
  <si>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</si>
  <si>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</si>
  <si>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</si>
  <si>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</si>
  <si>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</si>
  <si>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</si>
  <si>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</si>
  <si>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</si>
  <si>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</si>
  <si>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</si>
  <si>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</si>
  <si>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</si>
  <si>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</si>
  <si>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</si>
  <si>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</si>
  <si>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</si>
  <si>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</si>
  <si>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</si>
  <si>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</si>
  <si>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</si>
  <si>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</si>
  <si>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</si>
  <si>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</si>
  <si>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</si>
  <si>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</si>
  <si>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</si>
  <si>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</si>
  <si>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</si>
  <si>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</si>
  <si>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</si>
  <si>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</si>
  <si>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</si>
  <si>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</si>
  <si>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</si>
  <si>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</si>
  <si>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</si>
  <si>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</si>
  <si>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</si>
  <si>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</si>
  <si>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</si>
  <si>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</si>
  <si>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</si>
  <si>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</si>
  <si>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</si>
  <si>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</si>
  <si>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</si>
  <si>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</si>
  <si>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</si>
  <si>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</si>
  <si>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</si>
  <si>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</si>
  <si>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</si>
  <si>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</si>
  <si>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</si>
  <si>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</si>
  <si>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</si>
  <si>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</si>
  <si>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</si>
  <si>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</si>
  <si>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</si>
  <si>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</si>
  <si>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</si>
  <si>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</si>
  <si>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</si>
  <si>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</si>
  <si>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</si>
  <si>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</si>
  <si>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</si>
  <si>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</si>
  <si>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</si>
  <si>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</si>
  <si>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</si>
  <si>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</si>
  <si>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</si>
  <si>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</si>
  <si>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</si>
  <si>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</si>
  <si>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</si>
  <si>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</si>
  <si>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</si>
  <si>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</si>
  <si>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</si>
  <si>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</si>
  <si>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</si>
  <si>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</si>
  <si>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</si>
  <si>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</si>
  <si>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</si>
  <si>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</si>
  <si>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</si>
  <si>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</si>
  <si>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</si>
  <si>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</si>
  <si>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</si>
  <si>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</si>
  <si>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</si>
  <si>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</si>
  <si>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</si>
  <si>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</si>
  <si>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</si>
  <si>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</si>
  <si>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</si>
  <si>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</si>
  <si>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</si>
  <si>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</si>
  <si>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</si>
  <si>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</si>
  <si>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</si>
  <si>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</si>
  <si>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</si>
  <si>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</si>
  <si>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</si>
  <si>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</si>
  <si>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</si>
  <si>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</si>
  <si>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</si>
  <si>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</si>
  <si>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</si>
  <si>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</si>
  <si>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</si>
  <si>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</si>
  <si>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</si>
  <si>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</si>
  <si>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</si>
  <si>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</si>
  <si>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</si>
  <si>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</si>
  <si>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</si>
  <si>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</si>
  <si>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</si>
  <si>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</si>
  <si>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</si>
  <si>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</si>
  <si>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</si>
  <si>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</si>
  <si>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</si>
  <si>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</si>
  <si>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</si>
  <si>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</si>
  <si>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</si>
  <si>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</si>
  <si>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</si>
  <si>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</si>
  <si>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</si>
  <si>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</si>
  <si>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</si>
  <si>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</si>
  <si>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</si>
  <si>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</si>
  <si>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</si>
  <si>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</si>
  <si>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</si>
  <si>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</si>
  <si>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</si>
  <si>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</si>
  <si>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</si>
  <si>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</si>
  <si>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</si>
  <si>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</si>
  <si>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</si>
  <si>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</si>
  <si>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</si>
  <si>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</si>
  <si>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</si>
  <si>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</si>
  <si>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</si>
  <si>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</si>
  <si>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</si>
  <si>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</si>
  <si>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</si>
  <si>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</si>
  <si>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</si>
  <si>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</si>
  <si>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</si>
  <si>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</si>
  <si>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</si>
  <si>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</si>
  <si>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</si>
  <si>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</si>
  <si>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</si>
  <si>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</si>
  <si>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</si>
  <si>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</si>
  <si>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</si>
  <si>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</si>
  <si>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</si>
  <si>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</si>
  <si>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</si>
  <si>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</si>
  <si>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</si>
  <si>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</si>
  <si>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</si>
  <si>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</si>
  <si>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</si>
  <si>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</si>
  <si>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</si>
  <si>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</si>
  <si>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</si>
  <si>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</si>
  <si>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</si>
  <si>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</si>
  <si>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</si>
  <si>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</si>
  <si>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</si>
  <si>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</si>
  <si>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</si>
  <si>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</si>
  <si>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</si>
  <si>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</si>
  <si>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</si>
  <si>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</si>
  <si>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</si>
  <si>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</si>
  <si>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</si>
  <si>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</si>
  <si>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</si>
  <si>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</si>
  <si>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</si>
  <si>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</si>
  <si>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</si>
  <si>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</si>
  <si>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</si>
  <si>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</si>
  <si>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</si>
  <si>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</si>
  <si>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</si>
  <si>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</si>
  <si>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</si>
  <si>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</si>
  <si>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</si>
  <si>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</si>
  <si>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</si>
  <si>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</si>
  <si>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</si>
  <si>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</si>
  <si>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</si>
  <si>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</si>
  <si>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</si>
  <si>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</si>
  <si>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</si>
  <si>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</si>
  <si>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</si>
  <si>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</si>
  <si>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</si>
  <si>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</si>
  <si>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</si>
  <si>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</si>
  <si>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</si>
  <si>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</si>
  <si>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</si>
  <si>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</si>
  <si>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</si>
  <si>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</si>
  <si>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</si>
  <si>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</si>
  <si>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</si>
  <si>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</si>
  <si>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</si>
  <si>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</si>
  <si>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</si>
  <si>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</si>
  <si>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</si>
  <si>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</si>
  <si>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</si>
  <si>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</si>
  <si>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</si>
  <si>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</si>
  <si>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</si>
  <si>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</si>
  <si>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</si>
  <si>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</si>
  <si>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</si>
  <si>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</si>
  <si>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</si>
  <si>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</si>
  <si>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</si>
  <si>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</si>
  <si>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</si>
  <si>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</si>
  <si>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</si>
  <si>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</si>
  <si>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</si>
  <si>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</si>
  <si>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</si>
  <si>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</si>
  <si>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</si>
  <si>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</si>
  <si>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</si>
  <si>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</si>
  <si>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</si>
  <si>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</si>
  <si>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</si>
  <si>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</si>
  <si>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</si>
  <si>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</si>
  <si>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</si>
  <si>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</si>
  <si>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</si>
  <si>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</si>
  <si>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</si>
  <si>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</si>
  <si>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</si>
  <si>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</si>
  <si>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</si>
  <si>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</si>
  <si>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</si>
  <si>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</si>
  <si>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</si>
  <si>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</si>
  <si>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</si>
  <si>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</si>
  <si>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</si>
  <si>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</si>
  <si>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</si>
  <si>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</si>
  <si>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</si>
  <si>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</si>
  <si>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</si>
  <si>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</si>
  <si>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</si>
  <si>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</si>
  <si>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</si>
  <si>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</si>
  <si>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</si>
  <si>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</si>
  <si>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</si>
  <si>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</si>
  <si>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</si>
  <si>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</si>
  <si>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</si>
  <si>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</si>
  <si>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</si>
  <si>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</si>
  <si>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</si>
  <si>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</si>
  <si>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</si>
  <si>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</si>
  <si>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</si>
  <si>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</si>
  <si>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</si>
  <si>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</si>
  <si>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</si>
  <si>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</si>
  <si>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</si>
  <si>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</si>
  <si>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</si>
  <si>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</si>
  <si>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</si>
  <si>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</si>
  <si>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</si>
  <si>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</si>
  <si>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</si>
  <si>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</si>
  <si>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</si>
  <si>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</si>
  <si>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</si>
  <si>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</si>
  <si>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</si>
  <si>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</si>
  <si>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</si>
  <si>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</si>
  <si>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</si>
  <si>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</si>
  <si>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</si>
  <si>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</si>
  <si>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</si>
  <si>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</si>
  <si>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</si>
  <si>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</si>
  <si>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</si>
  <si>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</si>
  <si>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</si>
  <si>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</si>
  <si>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</si>
  <si>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</si>
  <si>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</si>
  <si>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</si>
  <si>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</si>
  <si>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</si>
  <si>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</si>
  <si>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</si>
  <si>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</si>
  <si>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</si>
  <si>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</si>
  <si>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</si>
  <si>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</si>
  <si>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</si>
  <si>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</si>
  <si>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</si>
  <si>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</si>
  <si>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</si>
  <si>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</si>
  <si>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</si>
  <si>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</si>
  <si>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</si>
  <si>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</si>
  <si>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</si>
  <si>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</si>
  <si>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</si>
  <si>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</si>
  <si>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</si>
  <si>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</si>
  <si>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</si>
  <si>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</si>
  <si>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</si>
  <si>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</si>
  <si>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</si>
  <si>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</si>
  <si>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</si>
  <si>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</si>
  <si>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</si>
  <si>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</si>
  <si>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</si>
  <si>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</si>
  <si>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</si>
  <si>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</si>
  <si>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</si>
  <si>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</si>
  <si>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</si>
  <si>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</si>
  <si>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</si>
  <si>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</si>
  <si>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</si>
  <si>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</si>
  <si>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</si>
  <si>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</si>
  <si>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</si>
  <si>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</si>
  <si>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</si>
  <si>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</si>
  <si>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</si>
  <si>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</si>
  <si>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</si>
  <si>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</si>
  <si>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</si>
  <si>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</si>
  <si>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</si>
  <si>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</si>
  <si>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</si>
  <si>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</si>
  <si>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</si>
  <si>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</si>
  <si>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</si>
  <si>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</si>
  <si>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</si>
  <si>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</si>
  <si>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</si>
  <si>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</si>
  <si>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</si>
  <si>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</si>
  <si>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</si>
  <si>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</si>
  <si>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</si>
  <si>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</si>
  <si>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</si>
  <si>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</si>
  <si>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</si>
  <si>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</si>
  <si>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</si>
  <si>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</si>
  <si>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</si>
  <si>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</si>
  <si>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</si>
  <si>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</si>
  <si>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</si>
  <si>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</si>
  <si>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</si>
  <si>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</si>
  <si>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</si>
  <si>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</si>
  <si>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</si>
  <si>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</si>
  <si>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</si>
  <si>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</si>
  <si>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</si>
  <si>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</si>
  <si>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</si>
  <si>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</si>
  <si>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</si>
  <si>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</si>
  <si>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</si>
  <si>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</si>
  <si>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</si>
  <si>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</si>
  <si>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</si>
  <si>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</si>
  <si>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</si>
  <si>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</si>
  <si>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</si>
  <si>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</si>
  <si>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</si>
  <si>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</si>
  <si>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</si>
  <si>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</si>
  <si>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</si>
  <si>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</si>
  <si>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</si>
  <si>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</si>
  <si>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</si>
  <si>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</si>
  <si>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</si>
  <si>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</si>
  <si>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</si>
  <si>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</si>
  <si>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</si>
  <si>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</si>
  <si>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</si>
  <si>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</si>
  <si>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</si>
  <si>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</si>
  <si>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</si>
  <si>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</si>
  <si>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</si>
  <si>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</si>
  <si>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</si>
  <si>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</si>
  <si>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</si>
  <si>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</si>
  <si>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</si>
  <si>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</si>
  <si>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</si>
  <si>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</si>
  <si>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</si>
  <si>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</si>
  <si>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</si>
  <si>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</si>
  <si>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</si>
  <si>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</si>
  <si>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</si>
  <si>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</si>
  <si>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</si>
  <si>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</si>
  <si>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</si>
  <si>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</si>
  <si>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</si>
  <si>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</si>
  <si>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</si>
  <si>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</si>
  <si>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</si>
  <si>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</si>
  <si>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</si>
  <si>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</si>
  <si>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</si>
  <si>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</si>
  <si>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</si>
  <si>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</si>
  <si>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</si>
  <si>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</si>
  <si>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</si>
  <si>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</si>
  <si>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</si>
  <si>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</si>
  <si>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</si>
  <si>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</si>
  <si>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</si>
  <si>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</si>
  <si>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</si>
  <si>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</si>
  <si>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</si>
  <si>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</si>
  <si>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</si>
  <si>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</si>
  <si>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</si>
  <si>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</si>
  <si>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</si>
  <si>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</si>
  <si>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</si>
  <si>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</si>
  <si>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</si>
  <si>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</si>
  <si>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</si>
  <si>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</si>
  <si>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</si>
  <si>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</si>
  <si>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</si>
  <si>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</si>
  <si>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</si>
  <si>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</si>
  <si>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</si>
  <si>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</si>
  <si>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</si>
  <si>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</si>
  <si>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</si>
  <si>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</si>
  <si>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</si>
  <si>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</si>
  <si>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</si>
  <si>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</si>
  <si>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</si>
  <si>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</si>
  <si>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</si>
  <si>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</si>
  <si>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</si>
  <si>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</si>
  <si>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</si>
  <si>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</si>
  <si>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</si>
  <si>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</si>
  <si>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</si>
  <si>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</si>
  <si>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</si>
  <si>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</si>
  <si>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</si>
  <si>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</si>
  <si>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</si>
  <si>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</si>
  <si>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</si>
  <si>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</si>
  <si>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</si>
  <si>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</si>
  <si>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</si>
  <si>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</si>
  <si>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</si>
  <si>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</si>
  <si>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</si>
  <si>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</si>
  <si>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</si>
  <si>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</si>
  <si>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</si>
  <si>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</si>
  <si>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</si>
  <si>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</si>
  <si>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</si>
  <si>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</si>
  <si>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</si>
  <si>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</si>
  <si>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</si>
  <si>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</si>
  <si>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</si>
  <si>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</si>
  <si>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</si>
  <si>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</si>
  <si>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</si>
  <si>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</si>
  <si>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</si>
  <si>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</si>
  <si>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</si>
  <si>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</si>
  <si>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</si>
  <si>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</si>
  <si>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</si>
  <si>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</si>
  <si>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</si>
  <si>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</si>
  <si>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</si>
  <si>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</si>
  <si>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</si>
  <si>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</si>
  <si>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</si>
  <si>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</si>
  <si>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</si>
  <si>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</si>
  <si>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</si>
  <si>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</si>
  <si>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</si>
  <si>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</si>
  <si>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</si>
  <si>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</si>
  <si>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</si>
  <si>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</si>
  <si>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</si>
  <si>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</si>
  <si>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</si>
  <si>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</si>
  <si>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</si>
  <si>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</si>
  <si>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</si>
  <si>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</si>
  <si>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</si>
  <si>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</si>
  <si>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</si>
  <si>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</si>
  <si>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</si>
  <si>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</si>
  <si>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</si>
  <si>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</si>
  <si>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</si>
  <si>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</si>
  <si>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</si>
  <si>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</si>
  <si>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</si>
  <si>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</si>
  <si>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</si>
  <si>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</si>
  <si>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</si>
  <si>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</si>
  <si>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</si>
  <si>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</si>
  <si>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</si>
  <si>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</si>
  <si>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</si>
  <si>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</si>
  <si>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</si>
  <si>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</si>
  <si>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</si>
  <si>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</si>
  <si>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</si>
  <si>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</si>
  <si>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</si>
  <si>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</si>
  <si>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</si>
  <si>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</si>
  <si>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</si>
  <si>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</si>
  <si>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</si>
  <si>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</si>
  <si>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</si>
  <si>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</si>
  <si>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</si>
  <si>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</si>
  <si>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</si>
  <si>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</si>
  <si>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</si>
  <si>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</si>
  <si>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</si>
  <si>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</si>
  <si>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</si>
  <si>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</si>
  <si>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</si>
  <si>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</si>
  <si>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</si>
  <si>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</si>
  <si>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</si>
  <si>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</si>
  <si>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</si>
  <si>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</si>
  <si>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</si>
  <si>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</si>
  <si>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</si>
  <si>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</si>
  <si>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</si>
  <si>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</si>
  <si>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</si>
  <si>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</si>
  <si>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</si>
  <si>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</si>
  <si>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</si>
  <si>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</si>
  <si>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</si>
  <si>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</si>
  <si>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</si>
  <si>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</si>
  <si>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</si>
  <si>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</si>
  <si>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</si>
  <si>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</si>
  <si>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</si>
  <si>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</si>
  <si>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</si>
  <si>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</si>
  <si>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</si>
  <si>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</si>
  <si>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</si>
  <si>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</si>
  <si>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</si>
  <si>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</si>
  <si>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</si>
  <si>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</si>
  <si>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</si>
  <si>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</si>
  <si>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</si>
  <si>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</si>
  <si>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</si>
  <si>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</si>
  <si>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</si>
  <si>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</si>
  <si>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</si>
  <si>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</si>
  <si>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</si>
  <si>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</si>
  <si>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</si>
  <si>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</si>
  <si>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</si>
  <si>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</si>
  <si>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</si>
  <si>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</si>
  <si>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</si>
  <si>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</si>
  <si>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</si>
  <si>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</si>
  <si>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</si>
  <si>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</si>
  <si>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</si>
  <si>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</si>
  <si>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</si>
  <si>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</si>
  <si>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</si>
  <si>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</si>
  <si>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</si>
  <si>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</si>
  <si>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</si>
  <si>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</si>
  <si>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</si>
  <si>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</si>
  <si>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</si>
  <si>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</si>
  <si>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</si>
  <si>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</si>
  <si>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</si>
  <si>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</si>
  <si>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</si>
  <si>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</si>
  <si>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</si>
  <si>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</si>
  <si>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</si>
  <si>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</si>
  <si>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</si>
  <si>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</si>
  <si>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</si>
  <si>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</si>
  <si>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</si>
  <si>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</si>
  <si>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</si>
  <si>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</si>
  <si>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</si>
  <si>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</si>
  <si>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</si>
  <si>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</si>
  <si>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</si>
  <si>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</si>
  <si>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</si>
  <si>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</si>
  <si>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</si>
  <si>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</si>
  <si>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</si>
  <si>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</si>
  <si>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</si>
  <si>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</si>
  <si>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</si>
  <si>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</si>
  <si>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</si>
  <si>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</si>
  <si>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</si>
  <si>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</si>
  <si>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</si>
  <si>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</si>
  <si>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</si>
  <si>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</si>
  <si>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</si>
  <si>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</si>
  <si>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</si>
  <si>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</si>
  <si>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</si>
  <si>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</si>
  <si>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</si>
  <si>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</si>
  <si>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</si>
  <si>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</si>
  <si>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</si>
  <si>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</si>
  <si>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</si>
  <si>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</si>
  <si>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</si>
  <si>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</si>
  <si>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</si>
  <si>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</si>
  <si>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</si>
  <si>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</si>
  <si>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</si>
  <si>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</si>
  <si>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</si>
  <si>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</si>
  <si>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</si>
  <si>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</si>
  <si>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</si>
  <si>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</si>
  <si>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</si>
  <si>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</si>
  <si>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</si>
  <si>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</si>
  <si>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</si>
  <si>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</si>
  <si>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</si>
  <si>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</si>
  <si>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</si>
  <si>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</si>
  <si>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</si>
  <si>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</si>
  <si>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</si>
  <si>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</si>
  <si>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</si>
  <si>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</si>
  <si>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</si>
  <si>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</si>
  <si>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</si>
  <si>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</si>
  <si>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</si>
  <si>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</si>
  <si>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</si>
  <si>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</si>
  <si>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</si>
  <si>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</si>
  <si>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</si>
  <si>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</si>
  <si>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</si>
  <si>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</si>
  <si>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</si>
  <si>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</si>
  <si>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</si>
  <si>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</si>
  <si>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</si>
  <si>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</si>
  <si>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</si>
  <si>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</si>
  <si>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</si>
  <si>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</si>
  <si>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</si>
  <si>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</si>
  <si>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</si>
  <si>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</si>
  <si>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</si>
  <si>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</si>
  <si>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</si>
  <si>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</si>
  <si>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</si>
  <si>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</si>
  <si>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</si>
  <si>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</si>
  <si>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</si>
  <si>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</si>
  <si>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</si>
  <si>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</si>
  <si>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</si>
  <si>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</si>
  <si>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</si>
  <si>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</si>
  <si>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</si>
  <si>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</si>
  <si>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</si>
  <si>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</si>
  <si>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</si>
  <si>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</si>
  <si>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</si>
  <si>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</si>
  <si>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</si>
  <si>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</si>
  <si>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</si>
  <si>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</si>
  <si>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</si>
  <si>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</si>
  <si>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</si>
  <si>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</si>
  <si>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</si>
  <si>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</si>
  <si>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</si>
  <si>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</si>
  <si>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</si>
  <si>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</si>
  <si>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</si>
  <si>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</si>
  <si>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</si>
  <si>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</si>
  <si>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</si>
  <si>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</si>
  <si>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</si>
  <si>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</si>
  <si>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</si>
  <si>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</si>
  <si>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</si>
  <si>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</si>
  <si>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</si>
  <si>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</si>
  <si>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</si>
  <si>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</si>
  <si>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</si>
  <si>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</si>
  <si>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</si>
  <si>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</si>
  <si>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</si>
  <si>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</si>
  <si>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</si>
  <si>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</si>
  <si>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</si>
  <si>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</si>
  <si>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</si>
  <si>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</si>
  <si>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</si>
  <si>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</si>
  <si>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</si>
  <si>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</si>
  <si>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</si>
  <si>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</si>
  <si>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</si>
  <si>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</si>
  <si>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</si>
  <si>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</si>
  <si>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</si>
  <si>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</si>
  <si>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</si>
  <si>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</si>
  <si>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</si>
  <si>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</si>
  <si>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</si>
  <si>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</si>
  <si>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</si>
  <si>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</si>
  <si>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</si>
  <si>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</si>
  <si>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</si>
  <si>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</si>
  <si>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</si>
  <si>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</si>
  <si>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</si>
  <si>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</si>
  <si>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</si>
  <si>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</si>
  <si>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</si>
  <si>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</si>
  <si>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</si>
  <si>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</si>
  <si>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</si>
  <si>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</si>
  <si>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</si>
  <si>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</si>
  <si>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</si>
  <si>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</si>
  <si>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</si>
  <si>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</si>
  <si>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</si>
  <si>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</si>
  <si>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</si>
  <si>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</si>
  <si>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</si>
  <si>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</si>
  <si>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</si>
  <si>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</si>
  <si>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</si>
  <si>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</si>
  <si>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</si>
  <si>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</si>
  <si>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</si>
  <si>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</si>
  <si>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</si>
  <si>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</si>
  <si>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</si>
  <si>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</si>
  <si>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</si>
  <si>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</si>
  <si>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</si>
  <si>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</si>
  <si>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</si>
  <si>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</si>
  <si>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</si>
  <si>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</si>
  <si>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</si>
  <si>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</si>
  <si>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</si>
  <si>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</si>
  <si>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</si>
  <si>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</si>
  <si>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</si>
  <si>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</si>
  <si>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</si>
  <si>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</si>
  <si>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</si>
  <si>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</si>
  <si>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</si>
  <si>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</si>
  <si>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</si>
  <si>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</si>
  <si>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</si>
  <si>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</si>
  <si>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</si>
  <si>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</si>
  <si>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</si>
  <si>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</si>
  <si>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</si>
  <si>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</si>
  <si>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</si>
  <si>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</si>
  <si>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</si>
  <si>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</si>
  <si>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</si>
  <si>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</si>
  <si>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</si>
  <si>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</si>
  <si>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</si>
  <si>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</si>
  <si>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</si>
  <si>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</si>
  <si>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</si>
  <si>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</si>
  <si>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</si>
  <si>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</si>
  <si>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</si>
  <si>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</si>
  <si>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</si>
  <si>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</si>
  <si>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</si>
  <si>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</si>
  <si>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</si>
  <si>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</si>
  <si>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</si>
  <si>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</si>
  <si>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</si>
  <si>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</si>
  <si>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</si>
  <si>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</si>
  <si>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</si>
  <si>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</si>
  <si>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</si>
  <si>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</si>
  <si>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</si>
  <si>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</si>
  <si>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</si>
  <si>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</si>
  <si>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</si>
  <si>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</si>
  <si>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</si>
  <si>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</si>
  <si>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</si>
  <si>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</si>
  <si>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</si>
  <si>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</si>
  <si>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</si>
  <si>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</si>
  <si>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</si>
  <si>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</si>
  <si>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</si>
  <si>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</si>
  <si>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</si>
  <si>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</si>
  <si>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</si>
  <si>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</si>
  <si>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</si>
  <si>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</si>
  <si>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</si>
  <si>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</si>
  <si>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</si>
  <si>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</si>
  <si>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</si>
  <si>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</si>
  <si>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</si>
  <si>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</si>
  <si>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</si>
  <si>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</si>
  <si>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</si>
  <si>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</si>
  <si>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</si>
  <si>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</si>
  <si>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</si>
  <si>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</si>
  <si>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</si>
  <si>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</si>
  <si>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</si>
  <si>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</si>
  <si>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</si>
  <si>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</si>
  <si>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</si>
  <si>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</si>
  <si>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</si>
  <si>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</si>
  <si>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</si>
  <si>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</si>
  <si>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</si>
  <si>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</si>
  <si>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</si>
  <si>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</si>
  <si>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</si>
  <si>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</si>
  <si>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</si>
  <si>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</si>
  <si>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</si>
  <si>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</si>
  <si>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</si>
  <si>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</si>
  <si>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</si>
  <si>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</si>
  <si>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</si>
  <si>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</si>
  <si>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</si>
  <si>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</si>
  <si>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</si>
  <si>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</si>
  <si>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</si>
  <si>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</si>
  <si>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</si>
  <si>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</si>
  <si>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</si>
  <si>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</si>
  <si>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</si>
  <si>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</si>
  <si>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</si>
  <si>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</si>
  <si>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</si>
  <si>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</si>
  <si>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</si>
  <si>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</si>
  <si>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</si>
  <si>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</si>
  <si>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</si>
  <si>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</si>
  <si>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</si>
  <si>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</si>
  <si>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</si>
  <si>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</si>
  <si>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</si>
  <si>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</si>
  <si>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</si>
  <si>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</si>
  <si>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</si>
  <si>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</si>
  <si>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</si>
  <si>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</si>
  <si>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</si>
  <si>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</si>
  <si>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</si>
  <si>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</si>
  <si>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</si>
  <si>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</si>
  <si>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</si>
  <si>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</si>
  <si>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</si>
  <si>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</si>
  <si>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</si>
  <si>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</si>
  <si>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</si>
  <si>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</si>
  <si>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</si>
  <si>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</si>
  <si>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</si>
  <si>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</si>
  <si>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</si>
  <si>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</si>
  <si>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</si>
  <si>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</si>
  <si>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</si>
  <si>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</si>
  <si>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</si>
  <si>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</si>
  <si>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</si>
  <si>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</si>
  <si>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</si>
  <si>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</si>
  <si>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</si>
  <si>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</si>
  <si>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</si>
  <si>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</si>
  <si>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</si>
  <si>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</si>
  <si>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</si>
  <si>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</si>
  <si>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</si>
  <si>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</si>
  <si>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</si>
  <si>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</si>
  <si>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</si>
  <si>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</si>
  <si>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</si>
  <si>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</si>
  <si>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</si>
  <si>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</si>
  <si>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</si>
  <si>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</si>
  <si>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</si>
  <si>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</si>
  <si>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</si>
  <si>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</si>
  <si>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</si>
  <si>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</si>
  <si>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</si>
  <si>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</si>
  <si>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</si>
  <si>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</si>
  <si>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</si>
  <si>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</si>
  <si>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</si>
  <si>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</si>
  <si>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</si>
  <si>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</si>
  <si>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</si>
  <si>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</si>
  <si>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</si>
  <si>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</si>
  <si>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</si>
  <si>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</si>
  <si>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</si>
  <si>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</si>
  <si>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</si>
  <si>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</si>
  <si>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</si>
  <si>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</si>
  <si>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</si>
  <si>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</si>
  <si>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</si>
  <si>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</si>
  <si>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</si>
  <si>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</si>
  <si>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</si>
  <si>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</si>
  <si>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</si>
  <si>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</si>
  <si>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</si>
  <si>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</si>
  <si>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</si>
  <si>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</si>
  <si>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</si>
  <si>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</si>
  <si>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</si>
  <si>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</si>
  <si>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</si>
  <si>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</si>
  <si>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</si>
  <si>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</si>
  <si>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</si>
  <si>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</si>
  <si>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</si>
  <si>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</si>
  <si>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</si>
  <si>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</si>
  <si>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</si>
  <si>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</si>
  <si>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</si>
  <si>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</si>
  <si>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</si>
  <si>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</si>
  <si>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</si>
  <si>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</si>
  <si>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</si>
  <si>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</si>
  <si>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</si>
  <si>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</si>
  <si>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</si>
  <si>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</si>
  <si>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</si>
  <si>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</si>
  <si>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</si>
  <si>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</si>
  <si>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</si>
  <si>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</si>
  <si>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</si>
  <si>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</si>
  <si>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</si>
  <si>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</si>
  <si>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</si>
  <si>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</si>
  <si>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</si>
  <si>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</si>
  <si>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</si>
  <si>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</si>
  <si>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</si>
  <si>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</si>
  <si>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</si>
  <si>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</si>
  <si>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</si>
  <si>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</si>
  <si>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</si>
  <si>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</si>
  <si>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</si>
  <si>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</si>
  <si>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</si>
  <si>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</si>
  <si>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</si>
  <si>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</si>
  <si>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</si>
  <si>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</si>
  <si>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</si>
  <si>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</si>
  <si>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</si>
  <si>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</si>
  <si>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</si>
  <si>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</si>
  <si>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</si>
  <si>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</si>
  <si>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</si>
  <si>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</si>
  <si>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</si>
  <si>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</si>
  <si>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</si>
  <si>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</si>
  <si>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</si>
  <si>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</si>
  <si>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</si>
  <si>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</si>
  <si>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</si>
  <si>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</si>
  <si>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</si>
  <si>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</si>
  <si>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</si>
  <si>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</si>
  <si>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</si>
  <si>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</si>
  <si>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</si>
  <si>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</si>
  <si>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</si>
  <si>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</si>
  <si>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</si>
  <si>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</si>
  <si>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</si>
  <si>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</si>
  <si>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</si>
  <si>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</si>
  <si>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</si>
  <si>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</si>
  <si>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</si>
  <si>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</si>
  <si>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</si>
  <si>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</si>
  <si>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</si>
  <si>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</si>
  <si>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</si>
  <si>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</si>
  <si>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</si>
  <si>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</si>
  <si>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</si>
  <si>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</si>
  <si>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</si>
  <si>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</si>
  <si>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</si>
  <si>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</si>
  <si>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</si>
  <si>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</si>
  <si>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</si>
  <si>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</si>
  <si>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</si>
  <si>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</si>
  <si>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</si>
  <si>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</si>
  <si>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</si>
  <si>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</si>
  <si>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</si>
  <si>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</si>
  <si>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</si>
  <si>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</si>
  <si>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</si>
  <si>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</si>
  <si>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</si>
  <si>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</si>
  <si>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</si>
  <si>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</si>
  <si>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</si>
  <si>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</si>
  <si>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</si>
  <si>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</si>
  <si>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</si>
  <si>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</si>
  <si>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</si>
  <si>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</si>
  <si>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</si>
  <si>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</si>
  <si>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</si>
  <si>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</si>
  <si>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</si>
  <si>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</si>
  <si>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</si>
  <si>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</si>
  <si>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</si>
  <si>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</si>
  <si>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</si>
  <si>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</si>
  <si>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</si>
  <si>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</si>
  <si>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</si>
  <si>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</si>
  <si>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</si>
  <si>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</si>
  <si>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</si>
  <si>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</si>
  <si>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</si>
  <si>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</si>
  <si>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</si>
  <si>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</si>
  <si>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</si>
  <si>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</si>
  <si>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</si>
  <si>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</si>
  <si>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</si>
  <si>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</si>
  <si>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</si>
  <si>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</si>
  <si>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</si>
  <si>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</si>
  <si>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</si>
  <si>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</si>
  <si>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</si>
  <si>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</si>
  <si>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</si>
  <si>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</si>
  <si>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</si>
  <si>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</si>
  <si>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</si>
  <si>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</si>
  <si>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</si>
  <si>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</si>
  <si>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</si>
  <si>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</si>
  <si>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</si>
  <si>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</si>
  <si>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</si>
  <si>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</si>
  <si>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</si>
  <si>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</si>
  <si>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</si>
  <si>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</si>
  <si>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</si>
  <si>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</si>
  <si>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</si>
  <si>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</si>
  <si>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</si>
  <si>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</si>
  <si>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</si>
  <si>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</si>
  <si>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</si>
  <si>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</si>
  <si>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</si>
  <si>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</si>
  <si>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</si>
  <si>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</si>
  <si>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</si>
  <si>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</si>
  <si>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</si>
  <si>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</si>
  <si>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</si>
  <si>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</si>
  <si>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</si>
  <si>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</si>
  <si>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</si>
  <si>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</si>
  <si>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</si>
  <si>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</si>
  <si>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</si>
  <si>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</si>
  <si>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</si>
  <si>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</si>
  <si>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</si>
  <si>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</si>
  <si>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</si>
  <si>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</si>
  <si>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</si>
  <si>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</si>
  <si>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</si>
  <si>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</si>
  <si>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</si>
  <si>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</si>
  <si>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</si>
  <si>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</si>
  <si>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</si>
  <si>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</si>
  <si>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</si>
  <si>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</si>
  <si>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</si>
  <si>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</si>
  <si>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</si>
  <si>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</si>
  <si>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</si>
  <si>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</si>
  <si>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</si>
  <si>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</si>
  <si>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</si>
  <si>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</si>
  <si>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</si>
  <si>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</si>
  <si>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</si>
  <si>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</si>
  <si>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</si>
  <si>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</si>
  <si>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</si>
  <si>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</si>
  <si>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</si>
  <si>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</si>
  <si>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</si>
  <si>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</si>
  <si>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</si>
  <si>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</si>
  <si>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</si>
  <si>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</si>
  <si>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</si>
  <si>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</si>
  <si>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</si>
  <si>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</si>
  <si>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</si>
  <si>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</si>
  <si>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</si>
  <si>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</si>
  <si>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</si>
  <si>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</si>
  <si>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</si>
  <si>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</si>
  <si>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</si>
  <si>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</si>
  <si>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</si>
  <si>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</si>
  <si>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</si>
  <si>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</si>
  <si>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</si>
  <si>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</si>
  <si>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</si>
  <si>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</si>
  <si>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</si>
  <si>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</si>
  <si>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</si>
  <si>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</si>
  <si>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</si>
  <si>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</si>
  <si>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</si>
  <si>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</si>
  <si>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</si>
  <si>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</si>
  <si>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</si>
  <si>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</si>
  <si>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</si>
  <si>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</si>
  <si>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</si>
  <si>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</si>
  <si>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</si>
  <si>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</si>
  <si>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</si>
  <si>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</si>
  <si>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</si>
  <si>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</si>
  <si>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</si>
  <si>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</si>
  <si>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</si>
  <si>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</si>
  <si>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</si>
  <si>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</si>
  <si>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</si>
  <si>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</si>
  <si>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</si>
  <si>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</si>
  <si>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</si>
  <si>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</si>
  <si>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</si>
  <si>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</si>
  <si>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</si>
  <si>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</si>
  <si>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</si>
  <si>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</si>
  <si>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</si>
  <si>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</si>
  <si>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</si>
  <si>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</si>
  <si>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</si>
  <si>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</si>
  <si>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</si>
  <si>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</si>
  <si>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</si>
  <si>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</si>
  <si>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</si>
  <si>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</si>
  <si>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</si>
  <si>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</si>
  <si>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</si>
  <si>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</si>
  <si>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</si>
  <si>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</si>
  <si>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</si>
  <si>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</si>
  <si>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</si>
  <si>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</si>
  <si>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</si>
  <si>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</si>
  <si>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</si>
  <si>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</si>
  <si>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</si>
  <si>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</si>
  <si>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</si>
  <si>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</si>
  <si>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</si>
  <si>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</si>
  <si>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</si>
  <si>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</si>
  <si>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</si>
  <si>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</si>
  <si>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</si>
  <si>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</si>
  <si>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</si>
  <si>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</si>
  <si>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</si>
  <si>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</si>
  <si>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</si>
  <si>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</si>
  <si>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</si>
  <si>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</si>
  <si>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</si>
  <si>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</si>
  <si>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</si>
  <si>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</si>
  <si>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</si>
  <si>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</si>
  <si>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</si>
  <si>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</si>
  <si>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</si>
  <si>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</si>
  <si>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</si>
  <si>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</si>
  <si>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</si>
  <si>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</si>
  <si>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</si>
  <si>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</si>
  <si>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</si>
  <si>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</si>
  <si>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</si>
  <si>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</si>
  <si>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</si>
  <si>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</si>
  <si>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</si>
  <si>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</si>
  <si>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</si>
  <si>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</si>
  <si>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</si>
  <si>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</si>
  <si>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</si>
  <si>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</si>
  <si>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</si>
  <si>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</si>
  <si>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</si>
  <si>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</si>
  <si>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</si>
  <si>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</si>
  <si>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</si>
  <si>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</si>
  <si>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</si>
  <si>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</si>
  <si>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</si>
  <si>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</si>
  <si>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</si>
  <si>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</si>
  <si>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</si>
  <si>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</si>
  <si>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</si>
  <si>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</si>
  <si>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</si>
  <si>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</si>
  <si>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</si>
  <si>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</si>
  <si>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</si>
  <si>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</si>
  <si>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</si>
  <si>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</si>
  <si>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</si>
  <si>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</si>
  <si>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</si>
  <si>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</si>
  <si>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</si>
  <si>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</si>
  <si>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</si>
  <si>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</si>
  <si>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</si>
  <si>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</si>
  <si>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</si>
  <si>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</si>
  <si>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</si>
  <si>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</si>
  <si>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</si>
  <si>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</si>
  <si>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</si>
  <si>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</si>
  <si>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</si>
  <si>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</si>
  <si>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</si>
  <si>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</si>
  <si>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</si>
  <si>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</si>
  <si>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</si>
  <si>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</si>
  <si>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</si>
  <si>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</si>
  <si>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</si>
  <si>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</si>
  <si>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</si>
  <si>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</si>
  <si>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</si>
  <si>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</si>
  <si>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</si>
  <si>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</si>
  <si>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</si>
  <si>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</si>
  <si>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</si>
  <si>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</si>
  <si>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</si>
  <si>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</si>
  <si>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</si>
  <si>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</si>
  <si>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</si>
  <si>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</si>
  <si>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</si>
  <si>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</si>
  <si>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</si>
  <si>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</si>
  <si>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</si>
  <si>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</si>
  <si>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</si>
  <si>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</si>
  <si>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</si>
  <si>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</si>
  <si>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</si>
  <si>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</si>
  <si>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</si>
  <si>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</si>
  <si>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</si>
  <si>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</si>
  <si>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</si>
  <si>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</si>
  <si>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</si>
  <si>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</si>
  <si>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</si>
  <si>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</si>
  <si>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</si>
  <si>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</si>
  <si>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</si>
  <si>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</si>
  <si>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</si>
  <si>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</si>
  <si>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</si>
  <si>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</si>
  <si>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</si>
  <si>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</si>
  <si>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</si>
  <si>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</si>
  <si>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</si>
  <si>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</si>
  <si>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</si>
  <si>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</si>
  <si>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</si>
  <si>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</si>
  <si>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</si>
  <si>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</si>
  <si>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</si>
  <si>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</si>
  <si>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</si>
  <si>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</si>
  <si>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</si>
  <si>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</si>
  <si>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</si>
  <si>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</si>
  <si>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</si>
  <si>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</si>
  <si>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</si>
  <si>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</si>
  <si>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</si>
  <si>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</si>
  <si>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</si>
  <si>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</si>
  <si>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</si>
  <si>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</si>
  <si>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</si>
  <si>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</si>
  <si>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</si>
  <si>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</si>
  <si>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</si>
  <si>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</si>
  <si>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</si>
  <si>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</si>
  <si>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</si>
  <si>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</si>
  <si>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</si>
  <si>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</si>
  <si>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</si>
  <si>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</si>
  <si>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</si>
  <si>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</si>
  <si>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</si>
  <si>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</si>
  <si>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</si>
  <si>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</si>
  <si>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</si>
  <si>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</si>
  <si>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</si>
  <si>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</si>
  <si>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</si>
  <si>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</si>
  <si>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</si>
  <si>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</si>
  <si>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</si>
  <si>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</si>
  <si>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</si>
  <si>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</si>
  <si>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</si>
  <si>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</si>
  <si>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</si>
  <si>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</si>
  <si>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</si>
  <si>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</si>
  <si>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</si>
  <si>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</si>
  <si>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</si>
  <si>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</si>
  <si>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</si>
  <si>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</si>
  <si>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</si>
  <si>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</si>
  <si>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</si>
  <si>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</si>
  <si>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</si>
  <si>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</si>
  <si>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</si>
  <si>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</si>
  <si>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</si>
  <si>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</si>
  <si>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</si>
  <si>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</si>
  <si>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</si>
  <si>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</si>
  <si>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</si>
  <si>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</si>
  <si>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</si>
  <si>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</si>
  <si>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</si>
  <si>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</si>
  <si>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</si>
  <si>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</si>
  <si>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</si>
  <si>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</si>
  <si>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</si>
  <si>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</si>
  <si>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</si>
  <si>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</si>
  <si>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</si>
  <si>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</si>
  <si>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</si>
  <si>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</si>
  <si>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</si>
  <si>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</si>
  <si>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</si>
  <si>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</si>
  <si>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</si>
  <si>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</si>
  <si>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</si>
  <si>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</si>
  <si>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</si>
  <si>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</si>
  <si>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</si>
  <si>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</si>
  <si>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</si>
  <si>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</si>
  <si>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</si>
  <si>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</si>
  <si>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</si>
  <si>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</si>
  <si>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</si>
  <si>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</si>
  <si>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</si>
  <si>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</si>
  <si>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</si>
  <si>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</si>
  <si>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</si>
  <si>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</si>
  <si>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</si>
  <si>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</si>
  <si>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</si>
  <si>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</si>
  <si>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</si>
  <si>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</si>
  <si>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</si>
  <si>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</si>
  <si>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</si>
  <si>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</si>
  <si>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</si>
  <si>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</si>
  <si>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</si>
  <si>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</si>
  <si>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</si>
  <si>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</si>
  <si>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</si>
  <si>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</si>
  <si>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</si>
  <si>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</si>
  <si>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</si>
  <si>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</si>
  <si>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</si>
  <si>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</si>
  <si>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</si>
  <si>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</si>
  <si>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</si>
  <si>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</si>
  <si>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</si>
  <si>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</si>
  <si>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</si>
  <si>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</si>
  <si>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</si>
  <si>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</si>
  <si>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</si>
  <si>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</si>
  <si>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</si>
  <si>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</si>
  <si>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</si>
  <si>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</si>
  <si>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</si>
  <si>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</si>
  <si>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</si>
  <si>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</si>
  <si>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</si>
  <si>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</si>
  <si>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</si>
  <si>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</si>
  <si>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</si>
  <si>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</si>
  <si>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</si>
  <si>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</si>
  <si>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</si>
  <si>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</si>
  <si>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</si>
  <si>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</si>
  <si>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</si>
  <si>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</si>
  <si>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</si>
  <si>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</si>
  <si>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</si>
  <si>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</si>
  <si>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</si>
  <si>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</si>
  <si>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</si>
  <si>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</si>
  <si>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</si>
  <si>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</si>
  <si>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</si>
  <si>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</si>
  <si>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</si>
  <si>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</si>
  <si>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</si>
  <si>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</si>
  <si>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</si>
  <si>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</si>
  <si>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</si>
  <si>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</si>
  <si>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</si>
  <si>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</si>
  <si>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</si>
  <si>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</si>
  <si>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</si>
  <si>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</si>
  <si>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</si>
  <si>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</si>
  <si>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</si>
  <si>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</si>
  <si>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</si>
  <si>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</si>
  <si>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</si>
  <si>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</si>
  <si>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</si>
  <si>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</si>
  <si>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</si>
  <si>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</si>
  <si>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</si>
  <si>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</si>
  <si>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</si>
  <si>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</si>
  <si>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</si>
  <si>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</si>
  <si>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</si>
  <si>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</si>
  <si>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</si>
  <si>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</si>
  <si>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</si>
  <si>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</si>
  <si>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</si>
  <si>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</si>
  <si>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</si>
  <si>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</si>
  <si>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</si>
  <si>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</si>
  <si>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</si>
  <si>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</si>
  <si>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</si>
  <si>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</si>
  <si>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</si>
  <si>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</si>
  <si>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</si>
  <si>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</si>
  <si>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</si>
  <si>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</si>
  <si>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</si>
  <si>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</si>
  <si>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</si>
  <si>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</si>
  <si>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</si>
  <si>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</si>
  <si>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</si>
  <si>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</si>
  <si>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</si>
  <si>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</si>
  <si>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</si>
  <si>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</si>
  <si>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</si>
  <si>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</si>
  <si>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</si>
  <si>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</si>
  <si>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</si>
  <si>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</si>
  <si>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</si>
  <si>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</si>
  <si>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</si>
  <si>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</si>
  <si>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</si>
  <si>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</si>
  <si>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</si>
  <si>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</si>
  <si>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</si>
  <si>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</si>
  <si>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</si>
  <si>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</si>
  <si>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</si>
  <si>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</si>
  <si>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</si>
  <si>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</si>
  <si>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</si>
  <si>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</si>
  <si>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</si>
  <si>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</si>
  <si>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</si>
  <si>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</si>
  <si>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</si>
  <si>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</si>
  <si>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</si>
  <si>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</si>
  <si>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</si>
  <si>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</si>
  <si>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</si>
  <si>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</si>
  <si>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</si>
  <si>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</si>
  <si>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</si>
  <si>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</si>
  <si>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</si>
  <si>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</si>
  <si>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</si>
  <si>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</si>
  <si>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</si>
  <si>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</si>
  <si>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</si>
  <si>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</si>
  <si>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</si>
  <si>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</si>
  <si>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</si>
  <si>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</si>
  <si>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</si>
  <si>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</si>
  <si>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</si>
  <si>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</si>
  <si>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</si>
  <si>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</si>
  <si>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</si>
  <si>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</si>
  <si>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</si>
  <si>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</si>
  <si>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</si>
  <si>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</si>
  <si>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</si>
  <si>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</si>
  <si>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</si>
  <si>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</si>
  <si>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</si>
  <si>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</si>
  <si>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</si>
  <si>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</si>
  <si>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</si>
  <si>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</si>
  <si>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</si>
  <si>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</si>
  <si>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</si>
  <si>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</si>
  <si>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</si>
  <si>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</si>
  <si>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</si>
  <si>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</si>
  <si>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</si>
  <si>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</si>
  <si>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</si>
  <si>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</si>
  <si>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</si>
  <si>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</si>
  <si>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</si>
  <si>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</si>
  <si>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</si>
  <si>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</si>
  <si>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</si>
  <si>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</si>
  <si>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</si>
  <si>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</si>
  <si>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</si>
  <si>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</si>
  <si>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</si>
  <si>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</si>
  <si>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</si>
  <si>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</si>
  <si>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</si>
  <si>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</si>
  <si>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</si>
  <si>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</si>
  <si>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</si>
  <si>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</si>
  <si>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</si>
  <si>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</si>
  <si>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</si>
  <si>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</si>
  <si>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</si>
  <si>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</si>
  <si>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</si>
  <si>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</si>
  <si>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</si>
  <si>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</si>
  <si>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</si>
  <si>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</si>
  <si>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</si>
  <si>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</si>
  <si>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</si>
  <si>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</si>
  <si>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</si>
  <si>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</si>
  <si>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</si>
  <si>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</si>
  <si>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</si>
  <si>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</si>
  <si>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</si>
  <si>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</si>
  <si>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</si>
  <si>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</si>
  <si>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</si>
  <si>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</si>
  <si>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</si>
  <si>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</si>
  <si>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</si>
  <si>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</si>
  <si>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</si>
  <si>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</si>
  <si>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</si>
  <si>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</si>
  <si>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</si>
  <si>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</si>
  <si>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</si>
  <si>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</si>
  <si>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</si>
  <si>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</si>
  <si>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</si>
  <si>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</si>
  <si>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</si>
  <si>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</si>
  <si>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</si>
  <si>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</si>
  <si>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</si>
  <si>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</si>
  <si>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</si>
  <si>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</si>
  <si>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</si>
  <si>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</si>
  <si>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</si>
  <si>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</si>
  <si>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</si>
  <si>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</si>
  <si>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</si>
  <si>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</si>
  <si>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</si>
  <si>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</si>
  <si>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</si>
  <si>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</si>
  <si>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</si>
  <si>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</si>
  <si>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</si>
  <si>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</si>
  <si>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</si>
  <si>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</si>
  <si>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</si>
  <si>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</si>
  <si>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</si>
  <si>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</si>
  <si>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</si>
  <si>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</si>
  <si>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</si>
  <si>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</si>
  <si>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</si>
  <si>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</si>
  <si>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</si>
  <si>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</si>
  <si>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</si>
  <si>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</si>
  <si>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</si>
  <si>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</si>
  <si>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</si>
  <si>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</si>
  <si>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</si>
  <si>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</si>
  <si>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</si>
  <si>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</si>
  <si>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</si>
  <si>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</si>
  <si>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</si>
  <si>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</si>
  <si>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</si>
  <si>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</si>
  <si>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</si>
  <si>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</si>
  <si>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</si>
  <si>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</si>
  <si>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</si>
  <si>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</si>
  <si>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</si>
  <si>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</si>
  <si>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</si>
  <si>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</si>
  <si>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</si>
  <si>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</si>
  <si>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</si>
  <si>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</si>
  <si>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</si>
  <si>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</si>
  <si>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</si>
  <si>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</si>
  <si>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</si>
  <si>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</si>
  <si>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</si>
  <si>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</si>
  <si>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</si>
  <si>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</si>
  <si>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</si>
  <si>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</si>
  <si>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</si>
  <si>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</si>
  <si>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</si>
  <si>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</si>
  <si>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</si>
  <si>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</si>
  <si>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</si>
  <si>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</si>
  <si>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</si>
  <si>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</si>
  <si>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</si>
  <si>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</si>
  <si>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</si>
  <si>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</si>
  <si>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</si>
  <si>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</si>
  <si>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</si>
  <si>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</si>
  <si>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</si>
  <si>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</si>
  <si>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</si>
  <si>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</si>
  <si>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</si>
  <si>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</si>
  <si>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</si>
  <si>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</si>
  <si>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</si>
  <si>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</si>
  <si>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</si>
  <si>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</si>
  <si>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</si>
  <si>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</si>
  <si>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</si>
  <si>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</si>
  <si>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</si>
  <si>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</si>
  <si>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</si>
  <si>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</si>
  <si>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</si>
  <si>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</si>
  <si>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</si>
  <si>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</si>
  <si>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</si>
  <si>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</si>
  <si>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</si>
  <si>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</si>
  <si>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</si>
  <si>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</si>
  <si>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</si>
  <si>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</si>
  <si>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</si>
  <si>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</si>
  <si>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</si>
  <si>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</si>
  <si>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</si>
  <si>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</si>
  <si>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</si>
  <si>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</si>
  <si>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</si>
  <si>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</si>
  <si>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</si>
  <si>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</si>
  <si>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</si>
  <si>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</si>
  <si>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</si>
  <si>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</si>
  <si>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</si>
  <si>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</si>
  <si>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</si>
  <si>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</si>
  <si>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</si>
  <si>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</si>
  <si>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</si>
  <si>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</si>
  <si>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</si>
  <si>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</si>
  <si>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</si>
  <si>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</si>
  <si>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</si>
  <si>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</si>
  <si>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</si>
  <si>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</si>
  <si>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</si>
  <si>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</si>
  <si>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</si>
  <si>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</si>
  <si>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</si>
  <si>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</si>
  <si>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</si>
  <si>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</si>
  <si>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</si>
  <si>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</si>
  <si>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</si>
  <si>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</si>
  <si>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</si>
  <si>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</si>
  <si>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</si>
  <si>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</si>
  <si>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</si>
  <si>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</si>
  <si>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</si>
  <si>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</si>
  <si>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</si>
  <si>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</si>
  <si>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</si>
  <si>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</si>
  <si>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</si>
  <si>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</si>
  <si>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</si>
  <si>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</si>
  <si>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</si>
  <si>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</si>
  <si>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</si>
  <si>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</si>
  <si>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</si>
  <si>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</si>
  <si>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</si>
  <si>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</si>
  <si>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</si>
  <si>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</si>
  <si>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</si>
  <si>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</si>
  <si>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</si>
  <si>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</si>
  <si>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</si>
  <si>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</si>
  <si>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</si>
  <si>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</si>
  <si>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</si>
  <si>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</si>
  <si>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</si>
  <si>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</si>
  <si>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</si>
  <si>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</si>
  <si>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</si>
  <si>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</si>
  <si>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</si>
  <si>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</si>
  <si>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</si>
  <si>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</si>
  <si>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</si>
  <si>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</si>
  <si>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</si>
  <si>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</si>
  <si>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</si>
  <si>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</si>
  <si>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</si>
  <si>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</si>
  <si>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</si>
  <si>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</si>
  <si>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</si>
  <si>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</si>
  <si>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</si>
  <si>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</si>
  <si>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</si>
  <si>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</si>
  <si>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</si>
  <si>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</si>
  <si>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</si>
  <si>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</si>
  <si>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</si>
  <si>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</si>
  <si>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</si>
  <si>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</si>
  <si>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</si>
  <si>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</si>
  <si>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</si>
  <si>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</si>
  <si>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</si>
  <si>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</si>
  <si>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</si>
  <si>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</si>
  <si>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</si>
  <si>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</si>
  <si>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</si>
  <si>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</si>
  <si>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</si>
  <si>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</si>
  <si>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</si>
  <si>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</si>
  <si>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</si>
  <si>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</si>
  <si>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</si>
  <si>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</si>
  <si>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</si>
  <si>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</si>
  <si>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</si>
  <si>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</si>
  <si>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</si>
  <si>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</si>
  <si>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</si>
  <si>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</si>
  <si>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</si>
  <si>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</si>
  <si>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</si>
  <si>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</si>
  <si>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</si>
  <si>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</si>
  <si>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</si>
  <si>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</si>
  <si>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</si>
  <si>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</si>
  <si>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</si>
  <si>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</si>
  <si>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</si>
  <si>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</si>
  <si>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</si>
  <si>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</si>
  <si>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</si>
  <si>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</si>
  <si>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</si>
  <si>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</si>
  <si>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</si>
  <si>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</si>
  <si>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</si>
  <si>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</si>
  <si>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</si>
  <si>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</si>
  <si>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</si>
  <si>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</si>
  <si>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</si>
  <si>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</si>
  <si>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</si>
  <si>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</si>
  <si>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</si>
  <si>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</si>
  <si>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</si>
  <si>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</si>
  <si>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</si>
  <si>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</si>
  <si>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</si>
  <si>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</si>
  <si>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</si>
  <si>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</si>
  <si>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</si>
  <si>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</si>
  <si>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</si>
  <si>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</si>
  <si>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</si>
  <si>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</si>
  <si>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</si>
  <si>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</si>
  <si>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</si>
  <si>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</si>
  <si>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</si>
  <si>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</si>
  <si>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</si>
  <si>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</si>
  <si>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</si>
  <si>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</si>
  <si>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</si>
  <si>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</si>
  <si>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</si>
  <si>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</si>
  <si>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</si>
  <si>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</si>
  <si>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</si>
  <si>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</si>
  <si>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</si>
  <si>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</si>
  <si>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</si>
  <si>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</si>
  <si>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</si>
  <si>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</si>
  <si>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</si>
  <si>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</si>
  <si>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</si>
  <si>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</si>
  <si>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</si>
  <si>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</si>
  <si>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</si>
  <si>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</si>
  <si>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</si>
  <si>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</si>
  <si>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</si>
  <si>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</si>
  <si>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</si>
  <si>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</si>
  <si>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</si>
  <si>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</si>
  <si>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</si>
  <si>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</si>
  <si>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</si>
  <si>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</si>
  <si>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</si>
  <si>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</si>
  <si>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</si>
  <si>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</si>
  <si>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</si>
  <si>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</si>
  <si>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</si>
  <si>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</si>
  <si>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</si>
  <si>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</si>
  <si>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</si>
  <si>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</si>
  <si>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</si>
  <si>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</si>
  <si>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</si>
  <si>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</si>
  <si>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</si>
  <si>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</si>
  <si>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</si>
  <si>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</si>
  <si>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</si>
  <si>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</si>
  <si>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</si>
  <si>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</si>
  <si>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</si>
  <si>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</si>
  <si>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</si>
  <si>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</si>
  <si>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</si>
  <si>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</si>
  <si>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</si>
  <si>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</si>
  <si>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</si>
  <si>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</si>
  <si>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</si>
  <si>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</si>
  <si>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</si>
  <si>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</si>
  <si>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</si>
  <si>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</si>
  <si>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</si>
  <si>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</si>
  <si>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</si>
  <si>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</si>
  <si>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</si>
  <si>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</si>
  <si>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</si>
  <si>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</si>
  <si>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</si>
  <si>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</si>
  <si>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</si>
  <si>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</si>
  <si>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</si>
  <si>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</si>
  <si>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</si>
  <si>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</si>
  <si>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</si>
  <si>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</si>
  <si>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</si>
  <si>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</si>
  <si>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</si>
  <si>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</si>
  <si>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</si>
  <si>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</si>
  <si>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</si>
  <si>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</si>
  <si>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</si>
  <si>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</si>
  <si>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</si>
  <si>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</si>
  <si>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</si>
  <si>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</si>
  <si>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</si>
  <si>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</si>
  <si>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</si>
  <si>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</si>
  <si>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</si>
  <si>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</si>
  <si>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</si>
  <si>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</si>
  <si>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</si>
  <si>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</si>
  <si>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</si>
  <si>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</si>
  <si>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</si>
  <si>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</si>
  <si>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</si>
  <si>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</si>
  <si>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</si>
  <si>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</si>
  <si>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</si>
  <si>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</si>
  <si>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</si>
  <si>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</si>
  <si>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</si>
  <si>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</si>
  <si>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</si>
  <si>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</si>
  <si>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</si>
  <si>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</si>
  <si>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</si>
  <si>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</si>
  <si>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</si>
  <si>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</si>
  <si>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</si>
  <si>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</si>
  <si>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</si>
  <si>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</si>
  <si>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</si>
  <si>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</si>
  <si>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</si>
  <si>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</si>
  <si>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</si>
  <si>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</si>
  <si>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</si>
  <si>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</si>
  <si>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</si>
  <si>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</si>
  <si>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</si>
  <si>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</si>
  <si>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</si>
  <si>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</si>
  <si>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</si>
  <si>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</si>
  <si>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</si>
  <si>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</si>
  <si>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</si>
  <si>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</si>
  <si>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</si>
  <si>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</si>
  <si>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</si>
  <si>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</si>
  <si>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</si>
  <si>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</si>
  <si>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</si>
  <si>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</si>
  <si>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</si>
  <si>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</si>
  <si>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</si>
  <si>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</si>
  <si>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</si>
  <si>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</si>
  <si>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</si>
  <si>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</si>
  <si>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</si>
  <si>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</si>
  <si>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</si>
  <si>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</si>
  <si>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</si>
  <si>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</si>
  <si>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</si>
  <si>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</si>
  <si>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</si>
  <si>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</si>
  <si>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</si>
  <si>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</si>
  <si>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</si>
  <si>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</si>
  <si>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</si>
  <si>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</si>
  <si>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</si>
  <si>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</si>
  <si>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</si>
  <si>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</si>
  <si>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</si>
  <si>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</si>
  <si>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</si>
  <si>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</si>
  <si>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</si>
  <si>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</si>
  <si>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</si>
  <si>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</si>
  <si>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</si>
  <si>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</si>
  <si>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</si>
  <si>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</si>
  <si>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</si>
  <si>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</si>
  <si>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</si>
  <si>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</si>
  <si>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</si>
  <si>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</si>
  <si>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</si>
  <si>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</si>
  <si>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</si>
  <si>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</si>
  <si>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</si>
  <si>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</si>
  <si>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</si>
  <si>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</si>
  <si>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</si>
  <si>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</si>
  <si>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</si>
  <si>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</si>
  <si>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</si>
  <si>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</si>
  <si>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</si>
  <si>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</si>
  <si>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</si>
  <si>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</si>
  <si>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</si>
  <si>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</si>
  <si>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</si>
  <si>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</si>
  <si>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</si>
  <si>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</si>
  <si>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</si>
  <si>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</si>
  <si>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</si>
  <si>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</si>
  <si>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</si>
  <si>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</si>
  <si>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</si>
  <si>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</si>
  <si>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</si>
  <si>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</si>
  <si>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</si>
  <si>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</si>
  <si>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</si>
  <si>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</si>
  <si>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</si>
  <si>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</si>
  <si>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</si>
  <si>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</si>
  <si>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</si>
  <si>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</si>
  <si>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</si>
  <si>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</si>
  <si>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</si>
  <si>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</si>
  <si>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</si>
  <si>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</si>
  <si>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</si>
  <si>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</si>
  <si>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</si>
  <si>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</si>
  <si>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</si>
  <si>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</si>
  <si>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</si>
  <si>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</si>
  <si>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</si>
  <si>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</si>
  <si>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</si>
  <si>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</si>
  <si>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</si>
  <si>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</si>
  <si>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</si>
  <si>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</si>
  <si>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</si>
  <si>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</si>
  <si>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</si>
  <si>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</si>
  <si>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</si>
  <si>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</si>
  <si>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</si>
  <si>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</si>
  <si>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</si>
  <si>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</si>
  <si>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</si>
  <si>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</si>
  <si>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</si>
  <si>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</si>
  <si>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</si>
  <si>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</si>
  <si>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</si>
  <si>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</si>
  <si>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</si>
  <si>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</si>
  <si>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</si>
  <si>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</si>
  <si>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</si>
  <si>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</si>
  <si>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</si>
  <si>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</si>
  <si>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</si>
  <si>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</si>
  <si>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</si>
  <si>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</si>
  <si>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</si>
  <si>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</si>
  <si>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</si>
  <si>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</si>
  <si>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</si>
  <si>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</si>
  <si>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</si>
  <si>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</si>
  <si>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</si>
  <si>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</si>
  <si>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</si>
  <si>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</si>
  <si>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</si>
  <si>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</si>
  <si>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</si>
  <si>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</si>
  <si>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</si>
  <si>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</si>
  <si>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</si>
  <si>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</si>
  <si>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</si>
  <si>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</si>
  <si>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</si>
  <si>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</si>
  <si>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</si>
  <si>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</si>
  <si>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</si>
  <si>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</si>
  <si>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</si>
  <si>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</si>
  <si>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</si>
  <si>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</si>
  <si>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</si>
  <si>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</si>
  <si>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</si>
  <si>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</si>
  <si>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</si>
  <si>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</si>
  <si>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</si>
  <si>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</si>
  <si>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</si>
  <si>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</si>
  <si>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</si>
  <si>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</si>
  <si>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</si>
  <si>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</si>
  <si>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</si>
  <si>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</si>
  <si>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</si>
  <si>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</si>
  <si>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</si>
  <si>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</si>
  <si>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</si>
  <si>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</si>
  <si>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</si>
  <si>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</si>
  <si>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</si>
  <si>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</si>
  <si>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</si>
  <si>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</si>
  <si>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</si>
  <si>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</si>
  <si>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</si>
  <si>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</si>
  <si>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</si>
  <si>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</si>
  <si>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</si>
  <si>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</si>
  <si>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</si>
  <si>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</si>
  <si>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</si>
  <si>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</si>
  <si>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</si>
  <si>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</si>
  <si>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</si>
  <si>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</si>
  <si>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</si>
  <si>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</si>
  <si>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</si>
  <si>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</si>
  <si>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</si>
  <si>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</si>
  <si>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</si>
  <si>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</si>
  <si>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</si>
  <si>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</si>
  <si>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</si>
  <si>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</si>
  <si>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</si>
  <si>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</si>
  <si>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</si>
  <si>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</si>
  <si>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</si>
  <si>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</si>
  <si>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</si>
  <si>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</si>
  <si>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</si>
  <si>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</si>
  <si>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</si>
  <si>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</si>
  <si>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</si>
  <si>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</si>
  <si>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</si>
  <si>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</si>
  <si>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</si>
  <si>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</si>
  <si>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</si>
  <si>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</si>
  <si>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</si>
  <si>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</si>
  <si>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</si>
  <si>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</si>
  <si>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</si>
  <si>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</si>
  <si>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</si>
  <si>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</si>
  <si>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</si>
  <si>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</si>
  <si>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</si>
  <si>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</si>
  <si>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</si>
  <si>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</si>
  <si>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</si>
  <si>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</si>
  <si>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</si>
  <si>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</si>
  <si>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</si>
  <si>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</si>
  <si>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</si>
  <si>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</si>
  <si>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</si>
  <si>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</si>
  <si>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</si>
  <si>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</si>
  <si>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</si>
  <si>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</si>
  <si>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</si>
  <si>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</si>
  <si>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</si>
  <si>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</si>
  <si>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</si>
  <si>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</si>
  <si>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</si>
  <si>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</si>
  <si>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</si>
  <si>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</si>
  <si>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</si>
  <si>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</si>
  <si>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</si>
  <si>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</si>
  <si>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</si>
  <si>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</si>
  <si>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</si>
  <si>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</si>
  <si>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</si>
  <si>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</si>
  <si>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</si>
  <si>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</si>
  <si>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</si>
  <si>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</si>
  <si>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</si>
  <si>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</si>
  <si>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</si>
  <si>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</si>
  <si>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</si>
  <si>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</si>
  <si>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</si>
  <si>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</si>
  <si>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</si>
  <si>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</si>
  <si>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</si>
  <si>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</si>
  <si>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</si>
  <si>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</si>
  <si>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</si>
  <si>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</si>
  <si>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</si>
  <si>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</si>
  <si>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</si>
  <si>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</si>
  <si>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</si>
  <si>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</si>
  <si>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</si>
  <si>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</si>
  <si>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</si>
  <si>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</si>
  <si>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</si>
  <si>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</si>
  <si>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</si>
  <si>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</si>
  <si>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</si>
  <si>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</si>
  <si>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</si>
  <si>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</si>
  <si>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</si>
  <si>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</si>
  <si>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</si>
  <si>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</si>
  <si>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</si>
  <si>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</si>
  <si>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</si>
  <si>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</si>
  <si>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</si>
  <si>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</si>
  <si>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</si>
  <si>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</si>
  <si>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</si>
  <si>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</si>
  <si>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</si>
  <si>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</si>
  <si>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</si>
  <si>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</si>
  <si>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</si>
  <si>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</si>
  <si>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</si>
  <si>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</si>
  <si>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</si>
  <si>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</si>
  <si>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</si>
  <si>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</si>
  <si>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</si>
  <si>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</si>
  <si>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</si>
  <si>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</si>
  <si>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</si>
  <si>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</si>
  <si>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</si>
  <si>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</si>
  <si>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</si>
  <si>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</si>
  <si>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</si>
  <si>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</si>
  <si>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</si>
  <si>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</si>
  <si>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</si>
  <si>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</si>
  <si>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</si>
  <si>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</si>
  <si>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</si>
  <si>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</si>
  <si>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</si>
  <si>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</si>
  <si>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</si>
  <si>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</si>
  <si>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</si>
  <si>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</si>
  <si>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</si>
  <si>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</si>
  <si>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</si>
  <si>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</si>
  <si>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</si>
  <si>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</si>
  <si>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</si>
  <si>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</si>
  <si>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</si>
  <si>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</si>
  <si>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</si>
  <si>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</si>
  <si>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</si>
  <si>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</si>
  <si>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</si>
  <si>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</si>
  <si>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</si>
  <si>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</si>
  <si>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</si>
  <si>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</si>
  <si>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</si>
  <si>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</si>
  <si>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</si>
  <si>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</si>
  <si>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</si>
  <si>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</si>
  <si>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</si>
  <si>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</si>
  <si>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</si>
  <si>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</si>
  <si>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</si>
  <si>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</si>
  <si>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</si>
  <si>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</si>
  <si>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</si>
  <si>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</si>
  <si>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</si>
  <si>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</si>
  <si>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</si>
  <si>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</si>
  <si>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</si>
  <si>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</si>
  <si>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</si>
  <si>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</si>
  <si>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</si>
  <si>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</si>
  <si>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</si>
  <si>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</si>
  <si>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</si>
  <si>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</si>
  <si>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</si>
  <si>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</si>
  <si>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</si>
  <si>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</si>
  <si>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</si>
  <si>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</si>
  <si>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</si>
  <si>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</si>
  <si>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</si>
  <si>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</si>
  <si>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</si>
  <si>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</si>
  <si>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</si>
  <si>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</si>
  <si>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</si>
  <si>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</si>
  <si>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</si>
  <si>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</si>
  <si>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</si>
  <si>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</si>
  <si>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</si>
  <si>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</si>
  <si>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</si>
  <si>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</si>
  <si>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</si>
  <si>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</si>
  <si>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</si>
  <si>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</si>
  <si>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</si>
  <si>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</si>
  <si>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</si>
  <si>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</si>
  <si>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</si>
  <si>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</si>
  <si>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</si>
  <si>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</si>
  <si>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</si>
  <si>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</si>
  <si>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</si>
  <si>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</si>
  <si>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</si>
  <si>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</si>
  <si>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</si>
  <si>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</si>
  <si>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</si>
  <si>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</si>
  <si>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</si>
  <si>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</si>
  <si>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</si>
  <si>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</si>
  <si>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</si>
  <si>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</si>
  <si>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</si>
  <si>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</si>
  <si>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</si>
  <si>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</si>
  <si>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</si>
  <si>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</si>
  <si>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</si>
  <si>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</si>
  <si>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</si>
  <si>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</si>
  <si>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</si>
  <si>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</si>
  <si>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</si>
  <si>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</si>
  <si>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</si>
  <si>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</si>
  <si>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</si>
  <si>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</si>
  <si>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</si>
  <si>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</si>
  <si>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</si>
  <si>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</si>
  <si>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</si>
  <si>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</si>
  <si>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</si>
  <si>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</si>
  <si>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</si>
  <si>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</si>
  <si>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</si>
  <si>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</si>
  <si>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</si>
  <si>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</si>
  <si>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</si>
  <si>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</si>
  <si>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</si>
  <si>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</si>
  <si>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</si>
  <si>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</si>
  <si>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</si>
  <si>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</si>
  <si>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</si>
  <si>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</si>
  <si>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</si>
  <si>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</si>
  <si>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</si>
  <si>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</si>
  <si>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</si>
  <si>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</si>
  <si>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</si>
  <si>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</si>
  <si>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</si>
  <si>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</si>
  <si>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</si>
  <si>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</si>
  <si>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</si>
  <si>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</si>
  <si>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</si>
  <si>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</si>
  <si>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</si>
  <si>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</si>
  <si>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</si>
  <si>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</si>
  <si>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</si>
  <si>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</si>
  <si>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</si>
  <si>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</si>
  <si>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</si>
  <si>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</si>
  <si>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</si>
  <si>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</si>
  <si>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</si>
  <si>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</si>
  <si>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</si>
  <si>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</si>
  <si>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</si>
  <si>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</si>
  <si>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</si>
  <si>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</si>
  <si>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</si>
  <si>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</si>
  <si>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</si>
  <si>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</si>
  <si>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</si>
  <si>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</si>
  <si>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</si>
  <si>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</si>
  <si>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</si>
  <si>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</si>
  <si>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</si>
  <si>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</si>
  <si>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</si>
  <si>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</si>
  <si>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</si>
  <si>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</si>
  <si>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</si>
  <si>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</si>
  <si>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</si>
  <si>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</si>
  <si>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</si>
  <si>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</si>
  <si>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</si>
  <si>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</si>
  <si>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</si>
  <si>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</si>
  <si>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</si>
  <si>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</si>
  <si>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</si>
  <si>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</si>
  <si>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</si>
  <si>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</si>
  <si>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</si>
  <si>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</si>
  <si>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</si>
  <si>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</si>
  <si>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</si>
  <si>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</si>
  <si>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</si>
  <si>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</si>
  <si>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</si>
  <si>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</si>
  <si>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</si>
  <si>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</si>
  <si>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</si>
  <si>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</si>
  <si>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</si>
  <si>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</si>
  <si>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</si>
  <si>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</si>
  <si>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</si>
  <si>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</si>
  <si>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</si>
  <si>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</si>
  <si>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</si>
  <si>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</si>
  <si>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</si>
  <si>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</si>
  <si>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</si>
  <si>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</si>
  <si>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</si>
  <si>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</si>
  <si>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</si>
  <si>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</si>
  <si>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</si>
  <si>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</si>
  <si>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</si>
  <si>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</si>
  <si>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</si>
  <si>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</si>
  <si>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</si>
  <si>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</si>
  <si>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</si>
  <si>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</si>
  <si>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</si>
  <si>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</si>
  <si>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</si>
  <si>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</si>
  <si>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</si>
  <si>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</si>
  <si>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</si>
  <si>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</si>
  <si>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</si>
  <si>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</si>
  <si>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</si>
  <si>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</si>
  <si>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</si>
  <si>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</si>
  <si>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</si>
  <si>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</si>
  <si>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</si>
  <si>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</si>
  <si>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</si>
  <si>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</si>
  <si>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</si>
  <si>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</si>
  <si>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</si>
  <si>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</si>
  <si>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</si>
  <si>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</si>
  <si>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</si>
  <si>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</si>
  <si>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</si>
  <si>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</si>
  <si>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</si>
  <si>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</si>
  <si>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</si>
  <si>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</si>
  <si>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</si>
  <si>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</si>
  <si>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</si>
  <si>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</si>
  <si>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</si>
  <si>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</si>
  <si>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</si>
  <si>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</si>
  <si>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</si>
  <si>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</si>
  <si>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</si>
  <si>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</si>
  <si>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</si>
  <si>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</si>
  <si>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</si>
  <si>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</si>
  <si>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</si>
  <si>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</si>
  <si>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</si>
  <si>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</si>
  <si>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</si>
  <si>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</si>
  <si>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</si>
  <si>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</si>
  <si>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</si>
  <si>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</si>
  <si>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</si>
  <si>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</si>
  <si>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</si>
  <si>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</si>
  <si>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</si>
  <si>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</si>
  <si>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</si>
  <si>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</si>
  <si>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</si>
  <si>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</si>
  <si>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</si>
  <si>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</si>
  <si>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</si>
  <si>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</si>
  <si>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</si>
  <si>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</si>
  <si>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</si>
  <si>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</si>
  <si>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</si>
  <si>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</si>
  <si>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</si>
  <si>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</si>
  <si>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</si>
  <si>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</si>
  <si>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</si>
  <si>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</si>
  <si>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</si>
  <si>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</si>
  <si>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</si>
  <si>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</si>
  <si>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</si>
  <si>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</si>
  <si>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</si>
  <si>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</si>
  <si>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</si>
  <si>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</si>
  <si>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</si>
  <si>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</si>
  <si>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</si>
  <si>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</si>
  <si>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</si>
  <si>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</si>
  <si>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</si>
  <si>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</si>
  <si>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</si>
  <si>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</si>
  <si>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</si>
  <si>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</si>
  <si>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</si>
  <si>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</si>
  <si>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</si>
  <si>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</si>
  <si>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</si>
  <si>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</si>
  <si>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</si>
  <si>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</si>
  <si>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</si>
  <si>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</si>
  <si>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</si>
  <si>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</si>
  <si>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</si>
  <si>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</si>
  <si>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</si>
  <si>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</si>
  <si>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</si>
  <si>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</si>
  <si>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</si>
  <si>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</si>
  <si>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</si>
  <si>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</si>
  <si>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</si>
  <si>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</si>
  <si>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</si>
  <si>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</si>
  <si>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</si>
  <si>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</si>
  <si>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</si>
  <si>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</si>
  <si>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</si>
  <si>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</si>
  <si>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</si>
  <si>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</si>
  <si>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</si>
  <si>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</si>
  <si>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</si>
  <si>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</si>
  <si>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</si>
  <si>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</si>
  <si>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</si>
  <si>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</si>
  <si>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</si>
  <si>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</si>
  <si>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</si>
  <si>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</si>
  <si>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</si>
  <si>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</si>
  <si>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</si>
  <si>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</si>
  <si>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</si>
  <si>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</si>
  <si>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</si>
  <si>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</si>
  <si>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</si>
  <si>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</si>
  <si>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</si>
  <si>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</si>
  <si>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</si>
  <si>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</si>
  <si>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</si>
  <si>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</si>
  <si>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</si>
  <si>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</si>
  <si>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</si>
  <si>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</si>
  <si>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</si>
  <si>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</si>
  <si>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</si>
  <si>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</si>
  <si>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</si>
  <si>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</si>
  <si>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</si>
  <si>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</si>
  <si>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</si>
  <si>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</si>
  <si>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</si>
  <si>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</si>
  <si>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</si>
  <si>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</si>
  <si>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</si>
  <si>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</si>
  <si>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</si>
  <si>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</si>
  <si>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</si>
  <si>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</si>
  <si>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</si>
  <si>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</si>
  <si>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</si>
  <si>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</si>
  <si>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</si>
  <si>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</si>
  <si>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</si>
  <si>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</si>
  <si>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</si>
  <si>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</si>
  <si>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</si>
  <si>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</si>
  <si>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</si>
  <si>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</si>
  <si>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</si>
  <si>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</si>
  <si>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</si>
  <si>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</si>
  <si>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</si>
  <si>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</si>
  <si>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</si>
  <si>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</si>
  <si>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</si>
  <si>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</si>
  <si>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</si>
  <si>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</si>
  <si>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</si>
  <si>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</si>
  <si>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</si>
  <si>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</si>
  <si>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</si>
  <si>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</si>
  <si>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</si>
  <si>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</si>
  <si>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</si>
  <si>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</si>
  <si>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</si>
  <si>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</si>
  <si>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</si>
  <si>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</si>
  <si>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</si>
  <si>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</si>
  <si>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</si>
  <si>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</si>
  <si>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</si>
  <si>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</si>
  <si>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</si>
  <si>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</si>
  <si>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</si>
  <si>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</si>
  <si>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</si>
  <si>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</si>
  <si>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</si>
  <si>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</si>
  <si>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</si>
  <si>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</si>
  <si>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</si>
  <si>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</si>
  <si>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</si>
  <si>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</si>
  <si>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</si>
  <si>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</si>
  <si>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</si>
  <si>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</si>
  <si>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</si>
  <si>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</si>
  <si>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</si>
  <si>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</si>
  <si>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</si>
  <si>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</si>
  <si>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</si>
  <si>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</si>
  <si>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</si>
  <si>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</si>
  <si>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</si>
  <si>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</si>
  <si>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</si>
  <si>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</si>
  <si>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</si>
  <si>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</si>
  <si>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</si>
  <si>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</si>
  <si>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</si>
  <si>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</si>
  <si>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</si>
  <si>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</si>
  <si>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</si>
  <si>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</si>
  <si>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</si>
  <si>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</si>
  <si>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</si>
  <si>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</si>
  <si>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</si>
  <si>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</si>
  <si>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</si>
  <si>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</si>
  <si>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</si>
  <si>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</si>
  <si>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</si>
  <si>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</si>
  <si>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</si>
  <si>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</si>
  <si>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</si>
  <si>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</si>
  <si>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</si>
  <si>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</si>
  <si>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</si>
  <si>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</si>
  <si>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</si>
  <si>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</si>
  <si>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</si>
  <si>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</si>
  <si>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</si>
  <si>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</si>
  <si>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</si>
  <si>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</si>
  <si>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</si>
  <si>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</si>
  <si>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</si>
  <si>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</si>
  <si>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</si>
  <si>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</si>
  <si>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</si>
  <si>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</si>
  <si>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</si>
  <si>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</si>
  <si>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</si>
  <si>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</si>
  <si>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</si>
  <si>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</si>
  <si>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</si>
  <si>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</si>
  <si>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</si>
  <si>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</si>
  <si>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</si>
  <si>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</si>
  <si>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</si>
  <si>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</si>
  <si>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</si>
  <si>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</si>
  <si>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</si>
  <si>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</si>
  <si>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</si>
  <si>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</si>
  <si>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</si>
  <si>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</si>
  <si>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</si>
  <si>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</si>
  <si>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</si>
  <si>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</si>
  <si>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</si>
  <si>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</si>
  <si>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</si>
  <si>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</si>
  <si>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</si>
  <si>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</si>
  <si>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</si>
  <si>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</si>
  <si>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</si>
  <si>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</si>
  <si>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</si>
  <si>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</si>
  <si>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</si>
  <si>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</si>
  <si>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</si>
  <si>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</si>
  <si>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</si>
  <si>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</si>
  <si>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</si>
  <si>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</si>
  <si>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</si>
  <si>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</si>
  <si>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</si>
  <si>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</si>
  <si>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</si>
  <si>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</si>
  <si>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</si>
  <si>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</si>
  <si>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</si>
  <si>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</si>
  <si>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</si>
  <si>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</si>
  <si>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</si>
  <si>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</si>
  <si>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</si>
  <si>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</si>
  <si>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</si>
  <si>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</si>
  <si>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</si>
  <si>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</si>
  <si>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</si>
  <si>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</si>
  <si>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</si>
  <si>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</si>
  <si>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</si>
  <si>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</si>
  <si>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</si>
  <si>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</si>
  <si>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</si>
  <si>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</si>
  <si>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</si>
  <si>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</si>
  <si>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</si>
  <si>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</si>
  <si>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</si>
  <si>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</si>
  <si>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</si>
  <si>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</si>
  <si>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</si>
  <si>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</si>
  <si>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</si>
  <si>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</si>
  <si>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</si>
  <si>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</si>
  <si>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</si>
  <si>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</si>
  <si>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</si>
  <si>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</si>
  <si>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</si>
  <si>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</si>
  <si>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</si>
  <si>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</si>
  <si>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</si>
  <si>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</si>
  <si>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</si>
  <si>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</si>
  <si>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</si>
  <si>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</si>
  <si>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</si>
  <si>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</si>
  <si>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</si>
  <si>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</si>
  <si>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</si>
  <si>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</si>
  <si>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</si>
  <si>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</si>
  <si>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</si>
  <si>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</si>
  <si>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</si>
  <si>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</si>
  <si>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</si>
  <si>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</si>
  <si>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</si>
  <si>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</si>
  <si>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</si>
  <si>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</si>
  <si>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</si>
  <si>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</si>
  <si>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</si>
  <si>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</si>
  <si>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</si>
  <si>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</si>
  <si>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</si>
  <si>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</si>
  <si>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</si>
  <si>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</si>
  <si>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</si>
  <si>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</si>
  <si>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</si>
  <si>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</si>
  <si>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</si>
  <si>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</si>
  <si>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</si>
  <si>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</si>
  <si>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</si>
  <si>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</si>
  <si>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</si>
  <si>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</si>
  <si>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</si>
  <si>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</si>
  <si>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</si>
  <si>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</si>
  <si>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</si>
  <si>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</si>
  <si>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</si>
  <si>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</si>
  <si>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</si>
  <si>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</si>
  <si>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</si>
  <si>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</si>
  <si>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</si>
  <si>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</si>
  <si>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</si>
  <si>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</si>
  <si>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</si>
  <si>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</si>
  <si>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</si>
  <si>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</si>
  <si>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</si>
  <si>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</si>
  <si>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</si>
  <si>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</si>
  <si>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</si>
  <si>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</si>
  <si>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</si>
  <si>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</si>
  <si>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</si>
  <si>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</si>
  <si>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</si>
  <si>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</si>
  <si>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</si>
  <si>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</si>
  <si>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</si>
  <si>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</si>
  <si>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</si>
  <si>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</si>
  <si>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</si>
  <si>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</si>
  <si>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</si>
  <si>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</si>
  <si>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</si>
  <si>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</si>
  <si>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</si>
  <si>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</si>
  <si>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</si>
  <si>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</si>
  <si>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</si>
  <si>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</si>
  <si>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</si>
  <si>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</si>
  <si>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</si>
  <si>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</si>
  <si>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</si>
  <si>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</si>
  <si>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</si>
  <si>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</si>
  <si>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</si>
  <si>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</si>
  <si>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</si>
  <si>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</si>
  <si>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</si>
  <si>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</si>
  <si>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</si>
  <si>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</si>
  <si>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</si>
  <si>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</si>
  <si>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</si>
  <si>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</si>
  <si>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</si>
  <si>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</si>
  <si>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</si>
  <si>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</si>
  <si>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</si>
  <si>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</si>
  <si>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</si>
  <si>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</si>
  <si>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</si>
  <si>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</si>
  <si>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</si>
  <si>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</si>
  <si>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</si>
  <si>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</si>
  <si>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</si>
  <si>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</si>
  <si>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</si>
  <si>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</si>
  <si>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</si>
  <si>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</si>
  <si>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</si>
  <si>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</si>
  <si>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</si>
  <si>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</si>
  <si>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</si>
  <si>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</si>
  <si>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</si>
  <si>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</si>
  <si>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</si>
  <si>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</si>
  <si>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</si>
  <si>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</si>
  <si>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</si>
  <si>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</si>
  <si>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</si>
  <si>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</si>
  <si>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</si>
  <si>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</si>
  <si>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</si>
  <si>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</si>
  <si>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</si>
  <si>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</si>
  <si>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</si>
  <si>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</si>
  <si>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</si>
  <si>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</si>
  <si>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</si>
  <si>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</si>
  <si>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</si>
  <si>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</si>
  <si>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</si>
  <si>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</si>
  <si>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</si>
  <si>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</si>
  <si>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</si>
  <si>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</si>
  <si>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</si>
  <si>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</si>
  <si>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</si>
  <si>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</si>
  <si>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</si>
  <si>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</si>
  <si>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</si>
  <si>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</si>
  <si>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</si>
  <si>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</si>
  <si>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</si>
  <si>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</si>
  <si>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</si>
  <si>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</si>
  <si>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</si>
  <si>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</si>
  <si>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</si>
  <si>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</si>
  <si>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</si>
  <si>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</si>
  <si>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</si>
  <si>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</si>
  <si>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</si>
  <si>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</si>
  <si>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</si>
  <si>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</si>
  <si>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</si>
  <si>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</si>
  <si>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</si>
  <si>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</si>
  <si>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</si>
  <si>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</si>
  <si>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</si>
  <si>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</si>
  <si>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</si>
  <si>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</si>
  <si>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</si>
  <si>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</si>
  <si>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</si>
  <si>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</si>
  <si>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</si>
  <si>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</si>
  <si>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</si>
  <si>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</si>
  <si>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</si>
  <si>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</si>
  <si>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</si>
  <si>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</si>
  <si>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</si>
  <si>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</si>
  <si>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</si>
  <si>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</si>
  <si>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</si>
  <si>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</si>
  <si>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</si>
  <si>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</si>
  <si>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</si>
  <si>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</si>
  <si>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</si>
  <si>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</si>
  <si>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</si>
  <si>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</si>
  <si>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</si>
  <si>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</si>
  <si>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</si>
  <si>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</si>
  <si>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</si>
  <si>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</si>
  <si>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</si>
  <si>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</si>
  <si>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</si>
  <si>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</si>
  <si>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</si>
  <si>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</si>
  <si>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</si>
  <si>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</si>
  <si>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</si>
  <si>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</si>
  <si>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</si>
  <si>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</si>
  <si>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</si>
  <si>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</si>
  <si>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</si>
  <si>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</si>
  <si>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</si>
  <si>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</si>
  <si>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</si>
  <si>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</si>
  <si>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</si>
  <si>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</si>
  <si>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</si>
  <si>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</si>
  <si>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</si>
  <si>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</si>
  <si>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</si>
  <si>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</si>
  <si>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</si>
  <si>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</si>
  <si>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</si>
  <si>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</si>
  <si>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</si>
  <si>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</si>
  <si>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</si>
  <si>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</si>
  <si>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</si>
  <si>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</si>
  <si>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</si>
  <si>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</si>
  <si>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</si>
  <si>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</si>
  <si>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</si>
  <si>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</si>
  <si>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</si>
  <si>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</si>
  <si>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</si>
  <si>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</si>
  <si>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</si>
  <si>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</si>
  <si>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</si>
  <si>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</si>
  <si>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</si>
  <si>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</si>
  <si>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</si>
  <si>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</si>
  <si>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</si>
  <si>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</si>
  <si>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</si>
  <si>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</si>
  <si>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</si>
  <si>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</si>
  <si>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</si>
  <si>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</si>
  <si>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</si>
  <si>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</si>
  <si>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</si>
  <si>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</si>
  <si>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</si>
  <si>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</si>
  <si>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</si>
  <si>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</si>
  <si>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</si>
  <si>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</si>
  <si>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</si>
  <si>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</si>
  <si>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</si>
  <si>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</si>
  <si>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</si>
  <si>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</si>
  <si>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</si>
  <si>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</si>
  <si>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</si>
  <si>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</si>
  <si>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</si>
  <si>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</si>
  <si>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</si>
  <si>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</si>
  <si>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</si>
  <si>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</si>
  <si>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</si>
  <si>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</si>
  <si>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</si>
  <si>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</si>
  <si>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</si>
  <si>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</si>
  <si>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</si>
  <si>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</si>
  <si>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</si>
  <si>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</si>
  <si>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</si>
  <si>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</si>
  <si>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</si>
  <si>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</si>
  <si>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</si>
  <si>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</si>
  <si>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</si>
  <si>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</si>
  <si>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</si>
  <si>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</si>
  <si>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</si>
  <si>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</si>
  <si>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</si>
  <si>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</si>
  <si>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</si>
  <si>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</si>
  <si>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</si>
  <si>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</si>
  <si>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</si>
  <si>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</si>
  <si>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</si>
  <si>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</si>
  <si>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</si>
  <si>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</si>
  <si>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</si>
  <si>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</si>
  <si>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</si>
  <si>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</si>
  <si>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</si>
  <si>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</si>
  <si>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</si>
  <si>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</si>
  <si>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</si>
  <si>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</si>
  <si>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</si>
  <si>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</si>
  <si>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</si>
  <si>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</si>
  <si>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</si>
  <si>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</si>
  <si>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</si>
  <si>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</si>
  <si>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</si>
  <si>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</si>
  <si>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</si>
  <si>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</si>
  <si>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</si>
  <si>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</si>
  <si>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</si>
  <si>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</si>
  <si>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</si>
  <si>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</si>
  <si>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</si>
  <si>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</si>
  <si>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</si>
  <si>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</si>
  <si>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</si>
  <si>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</si>
  <si>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</si>
  <si>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</si>
  <si>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</si>
  <si>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</si>
  <si>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</si>
  <si>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</si>
  <si>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</si>
  <si>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</si>
  <si>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</si>
  <si>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</si>
  <si>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</si>
  <si>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</si>
  <si>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</si>
  <si>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</si>
  <si>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</si>
  <si>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</si>
  <si>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</si>
  <si>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</si>
  <si>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</si>
  <si>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</si>
  <si>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</si>
  <si>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</si>
  <si>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</si>
  <si>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</si>
  <si>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</si>
  <si>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</si>
  <si>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</si>
  <si>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</si>
  <si>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</si>
  <si>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</si>
  <si>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</si>
  <si>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</si>
  <si>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</si>
  <si>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</si>
  <si>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</si>
  <si>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</si>
  <si>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</si>
  <si>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</si>
  <si>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</si>
  <si>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</si>
  <si>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</si>
  <si>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</si>
  <si>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</si>
  <si>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</si>
  <si>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</si>
  <si>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</si>
  <si>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</si>
  <si>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</si>
  <si>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</si>
  <si>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</si>
  <si>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</si>
  <si>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</si>
  <si>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</si>
  <si>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</si>
  <si>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</si>
  <si>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</si>
  <si>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</si>
  <si>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</si>
  <si>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</si>
  <si>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</si>
  <si>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</si>
  <si>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</si>
  <si>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</si>
  <si>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</si>
  <si>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</si>
  <si>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</si>
  <si>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</si>
  <si>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</si>
  <si>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</si>
  <si>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</si>
  <si>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</si>
  <si>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</si>
  <si>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</si>
  <si>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</si>
  <si>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</si>
  <si>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</si>
  <si>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</si>
  <si>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</si>
  <si>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</si>
  <si>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</si>
  <si>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</si>
  <si>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</si>
  <si>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</si>
  <si>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</si>
  <si>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</si>
  <si>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</si>
  <si>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</si>
  <si>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</si>
  <si>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</si>
  <si>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</si>
  <si>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</si>
  <si>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</si>
  <si>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</si>
  <si>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</si>
  <si>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</si>
  <si>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</si>
  <si>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</si>
  <si>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</si>
  <si>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</si>
  <si>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</si>
  <si>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</si>
  <si>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</si>
  <si>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</si>
  <si>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</si>
  <si>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</si>
  <si>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</si>
  <si>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</si>
  <si>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</si>
  <si>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</si>
  <si>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</si>
  <si>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</si>
  <si>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</si>
  <si>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</si>
  <si>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</si>
  <si>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</si>
  <si>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</si>
  <si>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</si>
  <si>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</si>
  <si>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</si>
  <si>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</si>
  <si>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</si>
  <si>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</si>
  <si>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</si>
  <si>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</si>
  <si>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</si>
  <si>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</si>
  <si>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</si>
  <si>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</si>
  <si>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</si>
  <si>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</si>
  <si>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</si>
  <si>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</si>
  <si>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</si>
  <si>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</si>
  <si>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</si>
  <si>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</si>
  <si>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</si>
  <si>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</si>
  <si>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</si>
  <si>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</si>
  <si>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</si>
  <si>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</si>
  <si>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</si>
  <si>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</si>
  <si>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</si>
  <si>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</si>
  <si>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</si>
  <si>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</si>
  <si>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</si>
  <si>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</si>
  <si>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</si>
  <si>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</si>
  <si>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</si>
  <si>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</si>
  <si>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</si>
  <si>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</si>
  <si>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</si>
  <si>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</si>
  <si>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</si>
  <si>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</si>
  <si>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</si>
  <si>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</si>
  <si>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</si>
  <si>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</si>
  <si>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</si>
  <si>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</si>
  <si>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</si>
  <si>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</si>
  <si>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</si>
  <si>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</si>
  <si>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</si>
  <si>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</si>
  <si>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</si>
  <si>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</si>
  <si>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</si>
  <si>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</si>
  <si>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</si>
  <si>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</si>
  <si>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</si>
  <si>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</si>
  <si>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</si>
  <si>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</si>
  <si>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</si>
  <si>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</si>
  <si>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</si>
  <si>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</si>
  <si>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</si>
  <si>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</si>
  <si>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</si>
  <si>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</si>
  <si>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</si>
  <si>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</si>
  <si>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</si>
  <si>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</si>
  <si>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</si>
  <si>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</si>
  <si>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</si>
  <si>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</si>
  <si>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</si>
  <si>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</si>
  <si>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</si>
  <si>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</si>
  <si>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</si>
  <si>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</si>
  <si>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</si>
  <si>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</si>
  <si>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</si>
  <si>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</si>
  <si>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</si>
  <si>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</si>
  <si>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</si>
  <si>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</si>
  <si>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</si>
  <si>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</si>
  <si>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</si>
  <si>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</si>
  <si>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</si>
  <si>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</si>
  <si>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</si>
  <si>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</si>
  <si>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</si>
  <si>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</si>
  <si>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</si>
  <si>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</si>
  <si>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</si>
  <si>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</si>
  <si>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</si>
  <si>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</si>
  <si>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</si>
  <si>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</si>
  <si>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</si>
  <si>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</si>
  <si>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</si>
  <si>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</si>
  <si>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</si>
  <si>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</si>
  <si>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</si>
  <si>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</si>
  <si>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</si>
  <si>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</si>
  <si>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</si>
  <si>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</si>
  <si>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</si>
  <si>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</si>
  <si>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</si>
  <si>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</si>
  <si>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</si>
  <si>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</si>
  <si>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</si>
  <si>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</si>
  <si>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</si>
  <si>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</si>
  <si>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</si>
  <si>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</si>
  <si>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</si>
  <si>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</si>
  <si>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</si>
  <si>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</si>
  <si>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</si>
  <si>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</si>
  <si>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</si>
  <si>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</si>
  <si>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</si>
  <si>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</si>
  <si>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</si>
  <si>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</si>
  <si>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</si>
  <si>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</si>
  <si>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</si>
  <si>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</si>
  <si>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</si>
  <si>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</si>
  <si>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</si>
  <si>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</si>
  <si>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</si>
  <si>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</si>
  <si>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</si>
  <si>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</si>
  <si>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</si>
  <si>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</si>
  <si>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</si>
  <si>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</si>
  <si>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</si>
  <si>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</si>
  <si>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</si>
  <si>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</si>
  <si>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</si>
  <si>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</si>
  <si>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</si>
  <si>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</si>
  <si>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</si>
  <si>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</si>
  <si>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</si>
  <si>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</si>
  <si>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</si>
  <si>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</si>
  <si>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</si>
  <si>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</si>
  <si>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</si>
  <si>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</si>
  <si>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</si>
  <si>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</si>
  <si>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</si>
  <si>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</si>
  <si>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</si>
  <si>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</si>
  <si>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</si>
  <si>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</si>
  <si>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</si>
  <si>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</si>
  <si>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</si>
  <si>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</si>
  <si>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</si>
  <si>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</si>
  <si>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</si>
  <si>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</si>
  <si>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</si>
  <si>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</si>
  <si>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</si>
  <si>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</si>
  <si>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</si>
  <si>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</si>
  <si>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</si>
  <si>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</si>
  <si>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</si>
  <si>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</si>
  <si>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</si>
  <si>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</si>
  <si>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</si>
  <si>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</si>
  <si>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</si>
  <si>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</si>
  <si>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</si>
  <si>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</si>
  <si>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</si>
  <si>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</si>
  <si>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</si>
  <si>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</si>
  <si>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</si>
  <si>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</si>
  <si>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</si>
  <si>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</si>
  <si>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</si>
  <si>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</si>
  <si>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</si>
  <si>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</si>
  <si>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</si>
  <si>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</si>
  <si>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</si>
  <si>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</si>
  <si>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</si>
  <si>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</si>
  <si>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</si>
  <si>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</si>
  <si>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</si>
  <si>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</si>
  <si>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</si>
  <si>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</si>
  <si>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</si>
  <si>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</si>
  <si>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</si>
  <si>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</si>
  <si>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</si>
  <si>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</si>
  <si>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</si>
  <si>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</si>
  <si>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</si>
  <si>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</si>
  <si>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</si>
  <si>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</si>
  <si>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</si>
  <si>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</si>
  <si>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</si>
  <si>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</si>
  <si>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</si>
  <si>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</si>
  <si>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</si>
  <si>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</si>
  <si>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</si>
  <si>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</si>
  <si>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</si>
  <si>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</si>
  <si>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</si>
  <si>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</si>
  <si>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</si>
  <si>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</si>
  <si>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</si>
  <si>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</si>
  <si>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</si>
  <si>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</si>
  <si>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</si>
  <si>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</si>
  <si>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</si>
  <si>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</si>
  <si>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</si>
  <si>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</si>
  <si>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</si>
  <si>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</si>
  <si>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</si>
  <si>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</si>
  <si>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</si>
  <si>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</si>
  <si>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</si>
  <si>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</si>
  <si>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</si>
  <si>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</si>
  <si>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</si>
  <si>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</si>
  <si>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</si>
  <si>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</si>
  <si>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</si>
  <si>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</si>
  <si>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</si>
  <si>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</si>
  <si>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</si>
  <si>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</si>
  <si>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</si>
  <si>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</si>
  <si>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</si>
  <si>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</si>
  <si>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</si>
  <si>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</si>
  <si>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</si>
  <si>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</si>
  <si>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</si>
  <si>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</si>
  <si>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</si>
  <si>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</si>
  <si>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</si>
  <si>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</si>
  <si>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</si>
  <si>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</si>
  <si>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</si>
  <si>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</si>
  <si>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</si>
  <si>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</si>
  <si>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</si>
  <si>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</si>
  <si>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</si>
  <si>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</si>
  <si>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</si>
  <si>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</si>
  <si>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</si>
  <si>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</si>
  <si>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</si>
  <si>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</si>
  <si>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</si>
  <si>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</si>
  <si>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</si>
  <si>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</si>
  <si>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</si>
  <si>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</si>
  <si>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</si>
  <si>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</si>
  <si>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</si>
  <si>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</si>
  <si>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</si>
  <si>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</si>
  <si>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</si>
  <si>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</si>
  <si>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</si>
  <si>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</si>
  <si>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</si>
  <si>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</si>
  <si>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</si>
  <si>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</si>
  <si>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</si>
  <si>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</si>
  <si>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</si>
  <si>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</si>
  <si>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</si>
  <si>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</si>
  <si>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</si>
  <si>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</si>
  <si>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</si>
  <si>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</si>
  <si>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</si>
  <si>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</si>
  <si>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</si>
  <si>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</si>
  <si>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</si>
  <si>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</si>
  <si>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</si>
  <si>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</si>
  <si>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</si>
  <si>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</si>
  <si>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</si>
  <si>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</si>
  <si>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</si>
  <si>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</si>
  <si>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</si>
  <si>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</si>
  <si>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</si>
  <si>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</si>
  <si>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</si>
  <si>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</si>
  <si>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</si>
  <si>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</si>
  <si>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</si>
  <si>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</si>
  <si>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</si>
  <si>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</si>
  <si>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</si>
  <si>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</si>
  <si>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</si>
  <si>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</si>
  <si>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</si>
  <si>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</si>
  <si>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</si>
  <si>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</si>
  <si>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</si>
  <si>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</si>
  <si>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</si>
  <si>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</si>
  <si>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</si>
  <si>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</si>
  <si>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</si>
  <si>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</si>
  <si>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</si>
  <si>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</si>
  <si>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</si>
  <si>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</si>
  <si>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</si>
  <si>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</si>
  <si>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</si>
  <si>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</si>
  <si>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</si>
  <si>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</si>
  <si>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</si>
  <si>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</si>
  <si>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</si>
  <si>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</si>
  <si>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</si>
  <si>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</si>
  <si>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</si>
  <si>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</si>
  <si>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</si>
  <si>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</si>
  <si>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</si>
  <si>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</si>
  <si>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</si>
  <si>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</si>
  <si>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</si>
  <si>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</si>
  <si>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</si>
  <si>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</si>
  <si>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</si>
  <si>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</si>
  <si>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</si>
  <si>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</si>
  <si>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</si>
  <si>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</si>
  <si>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</si>
  <si>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</si>
  <si>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</si>
  <si>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</si>
  <si>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</si>
  <si>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</si>
  <si>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</si>
  <si>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</si>
  <si>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</si>
  <si>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</si>
  <si>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</si>
  <si>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</si>
  <si>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</si>
  <si>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</si>
  <si>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</si>
  <si>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</si>
  <si>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</si>
  <si>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</si>
  <si>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</si>
  <si>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</si>
  <si>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</si>
  <si>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</si>
  <si>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</si>
  <si>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</si>
  <si>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</si>
  <si>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</si>
  <si>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</si>
  <si>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</si>
  <si>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</si>
  <si>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</si>
  <si>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</si>
  <si>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</si>
  <si>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</si>
  <si>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</si>
  <si>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</si>
  <si>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</si>
  <si>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</si>
  <si>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</si>
  <si>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</si>
  <si>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</si>
  <si>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</si>
  <si>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</si>
  <si>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</si>
  <si>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</si>
  <si>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</si>
  <si>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</si>
  <si>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</si>
  <si>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</si>
  <si>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</si>
  <si>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</si>
  <si>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</si>
  <si>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</si>
  <si>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</si>
  <si>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</si>
  <si>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</si>
  <si>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</si>
  <si>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</si>
  <si>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</si>
  <si>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</si>
  <si>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</si>
  <si>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</si>
  <si>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</si>
  <si>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</si>
  <si>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</si>
  <si>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</si>
  <si>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</si>
  <si>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</si>
  <si>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</si>
  <si>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</si>
  <si>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</si>
  <si>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</si>
  <si>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</si>
  <si>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</si>
  <si>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</si>
  <si>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</si>
  <si>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</si>
  <si>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</si>
  <si>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</si>
  <si>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</si>
  <si>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</si>
  <si>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</si>
  <si>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</si>
  <si>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</si>
  <si>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</si>
  <si>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</si>
  <si>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</si>
  <si>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</si>
  <si>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</si>
  <si>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</si>
  <si>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</si>
  <si>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</si>
  <si>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</si>
  <si>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</si>
  <si>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</si>
  <si>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</si>
  <si>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</si>
  <si>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</si>
  <si>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</si>
  <si>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</si>
  <si>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</si>
  <si>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</si>
  <si>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</si>
  <si>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</si>
  <si>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</si>
  <si>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</si>
  <si>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</si>
  <si>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</si>
  <si>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</si>
  <si>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</si>
  <si>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</si>
  <si>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</si>
  <si>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</si>
  <si>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</si>
  <si>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</si>
  <si>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</si>
  <si>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</si>
  <si>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</si>
  <si>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</si>
  <si>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</si>
  <si>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</si>
  <si>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</si>
  <si>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</si>
  <si>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</si>
  <si>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</si>
  <si>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</si>
  <si>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</si>
  <si>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</si>
  <si>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</si>
  <si>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</si>
  <si>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</si>
  <si>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</si>
  <si>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</si>
  <si>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</si>
  <si>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</si>
  <si>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</si>
  <si>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</si>
  <si>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</si>
  <si>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</si>
  <si>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</si>
  <si>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</si>
  <si>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</si>
  <si>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</si>
  <si>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</si>
  <si>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</si>
  <si>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</si>
  <si>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</si>
  <si>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</si>
  <si>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</si>
  <si>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</si>
  <si>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</si>
  <si>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</si>
  <si>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</si>
  <si>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</si>
  <si>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</si>
  <si>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</si>
  <si>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</si>
  <si>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</si>
  <si>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</si>
  <si>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</si>
  <si>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</si>
  <si>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</si>
  <si>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</si>
  <si>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</si>
  <si>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</si>
  <si>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</si>
  <si>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</si>
  <si>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</si>
  <si>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</si>
  <si>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</si>
  <si>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</si>
  <si>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</si>
  <si>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</si>
  <si>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</si>
  <si>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</si>
  <si>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</si>
  <si>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</si>
  <si>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</si>
  <si>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</si>
  <si>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</si>
  <si>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</si>
  <si>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</si>
  <si>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</si>
  <si>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</si>
  <si>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</si>
  <si>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</si>
  <si>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</si>
  <si>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</si>
  <si>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</si>
  <si>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</si>
  <si>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</si>
  <si>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</si>
  <si>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</si>
  <si>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</si>
  <si>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</si>
  <si>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</si>
  <si>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</si>
  <si>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</si>
  <si>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</si>
  <si>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</si>
  <si>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</si>
  <si>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</si>
  <si>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</si>
  <si>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</si>
  <si>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</si>
  <si>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</si>
  <si>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</si>
  <si>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</si>
  <si>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</si>
  <si>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</si>
  <si>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</si>
  <si>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</si>
  <si>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</si>
  <si>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</si>
  <si>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</si>
  <si>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</si>
  <si>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</si>
  <si>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</si>
  <si>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</si>
  <si>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</si>
  <si>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</si>
  <si>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</si>
  <si>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</si>
  <si>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</si>
  <si>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</si>
  <si>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</si>
  <si>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</si>
  <si>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</si>
  <si>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</si>
  <si>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</si>
  <si>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</si>
  <si>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</si>
  <si>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</si>
  <si>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</si>
  <si>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</si>
  <si>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</si>
  <si>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</si>
  <si>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</si>
  <si>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</si>
  <si>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</si>
  <si>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</si>
  <si>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</si>
  <si>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</si>
  <si>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</si>
  <si>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</si>
  <si>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</si>
  <si>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</si>
  <si>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</si>
  <si>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</si>
  <si>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</si>
  <si>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</si>
  <si>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</si>
  <si>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</si>
  <si>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</si>
  <si>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</si>
  <si>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</si>
  <si>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</si>
  <si>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</si>
  <si>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</si>
  <si>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</si>
  <si>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</si>
  <si>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</si>
  <si>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</si>
  <si>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</si>
  <si>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</si>
  <si>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</si>
  <si>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</si>
  <si>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</si>
  <si>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</si>
  <si>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</si>
  <si>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</si>
  <si>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</si>
  <si>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</si>
  <si>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</si>
  <si>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</si>
  <si>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</si>
  <si>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</si>
  <si>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</si>
  <si>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</si>
  <si>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</si>
  <si>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</si>
  <si>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</si>
  <si>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</si>
  <si>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</si>
  <si>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</si>
  <si>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</si>
  <si>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</si>
  <si>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</si>
  <si>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</si>
  <si>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</si>
  <si>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</si>
  <si>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</si>
  <si>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</si>
  <si>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</si>
  <si>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</si>
  <si>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</si>
  <si>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</si>
  <si>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</si>
  <si>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</si>
  <si>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</si>
  <si>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</si>
  <si>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</si>
  <si>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</si>
  <si>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</si>
  <si>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</si>
  <si>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</si>
  <si>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</si>
  <si>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</si>
  <si>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</si>
  <si>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</si>
  <si>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</si>
  <si>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</si>
  <si>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</si>
  <si>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</si>
  <si>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</si>
  <si>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</si>
  <si>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</si>
  <si>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</si>
  <si>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</si>
  <si>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</si>
  <si>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</si>
  <si>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</si>
  <si>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</si>
  <si>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</si>
  <si>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</si>
  <si>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</si>
  <si>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</si>
  <si>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</si>
  <si>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</si>
  <si>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</si>
  <si>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</si>
  <si>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</si>
  <si>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</si>
  <si>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</si>
  <si>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</si>
  <si>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</si>
  <si>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</si>
  <si>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</si>
  <si>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</si>
  <si>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</si>
  <si>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</si>
  <si>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</si>
  <si>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</si>
  <si>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</si>
  <si>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</si>
  <si>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</si>
  <si>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</si>
  <si>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</si>
  <si>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</si>
  <si>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</si>
  <si>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</si>
  <si>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</si>
  <si>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</si>
  <si>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</si>
  <si>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</si>
  <si>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</si>
  <si>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</si>
  <si>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</si>
  <si>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</si>
  <si>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</si>
  <si>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</si>
  <si>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</si>
  <si>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</si>
  <si>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</si>
  <si>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</si>
  <si>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</si>
  <si>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</si>
  <si>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</si>
  <si>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</si>
  <si>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</si>
  <si>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</si>
  <si>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</si>
  <si>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</si>
  <si>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</si>
  <si>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</si>
  <si>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</si>
  <si>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</si>
  <si>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</si>
  <si>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</si>
  <si>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</si>
  <si>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</si>
  <si>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</si>
  <si>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</si>
  <si>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</si>
  <si>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</si>
  <si>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</si>
  <si>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</si>
  <si>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</si>
  <si>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</si>
  <si>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</si>
  <si>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</si>
  <si>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</si>
  <si>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</si>
  <si>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</si>
  <si>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</si>
  <si>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</si>
  <si>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</si>
  <si>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</si>
  <si>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</si>
  <si>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</si>
  <si>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</si>
  <si>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</si>
  <si>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</si>
  <si>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</si>
  <si>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</si>
  <si>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</si>
  <si>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</si>
  <si>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</si>
  <si>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</si>
  <si>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</si>
  <si>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</si>
  <si>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</si>
  <si>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</si>
  <si>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</si>
  <si>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</si>
  <si>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</si>
  <si>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</si>
  <si>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</si>
  <si>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</si>
  <si>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</si>
  <si>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</si>
  <si>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</si>
  <si>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</si>
  <si>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</si>
  <si>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</si>
  <si>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</si>
  <si>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</si>
  <si>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</si>
  <si>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</si>
  <si>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</si>
  <si>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</si>
  <si>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</si>
  <si>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</si>
  <si>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</si>
  <si>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</si>
  <si>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</si>
  <si>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</si>
  <si>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</si>
  <si>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</si>
  <si>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</si>
  <si>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</si>
  <si>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</si>
  <si>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</si>
  <si>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</si>
  <si>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</si>
  <si>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</si>
  <si>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</si>
  <si>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</si>
  <si>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</si>
  <si>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</si>
  <si>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</si>
  <si>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</si>
  <si>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</si>
  <si>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</si>
  <si>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</si>
  <si>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</si>
  <si>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</si>
  <si>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</si>
  <si>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</si>
  <si>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</si>
  <si>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</si>
  <si>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</si>
  <si>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</si>
  <si>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</si>
  <si>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</si>
  <si>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</si>
  <si>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</si>
  <si>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</si>
  <si>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</si>
  <si>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</si>
  <si>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</si>
  <si>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</si>
  <si>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</si>
  <si>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</si>
  <si>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</si>
  <si>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</si>
  <si>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</si>
  <si>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</si>
  <si>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</si>
  <si>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</si>
  <si>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</si>
  <si>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</si>
  <si>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</si>
  <si>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</si>
  <si>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</si>
  <si>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</si>
  <si>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</si>
  <si>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</si>
  <si>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</si>
  <si>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</si>
  <si>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</si>
  <si>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</si>
  <si>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</si>
  <si>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</si>
  <si>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</si>
  <si>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</si>
  <si>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</si>
  <si>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</si>
  <si>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</si>
  <si>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</si>
  <si>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</si>
  <si>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</si>
  <si>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</si>
  <si>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</si>
  <si>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</si>
  <si>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</si>
  <si>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</si>
  <si>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</si>
  <si>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</si>
  <si>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</si>
  <si>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</si>
  <si>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</si>
  <si>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</si>
  <si>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</si>
  <si>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</si>
  <si>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</si>
  <si>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</si>
  <si>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</si>
  <si>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</si>
  <si>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</si>
  <si>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</si>
  <si>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</si>
  <si>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</si>
  <si>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</si>
  <si>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</si>
  <si>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</si>
  <si>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</si>
  <si>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</si>
  <si>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</si>
  <si>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</si>
  <si>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</si>
  <si>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</si>
  <si>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</si>
  <si>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</si>
  <si>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</si>
  <si>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</si>
  <si>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</si>
  <si>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</si>
  <si>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</si>
  <si>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</si>
  <si>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</si>
  <si>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</si>
  <si>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</si>
  <si>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</si>
  <si>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</si>
  <si>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</si>
  <si>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</si>
  <si>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</si>
  <si>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</si>
  <si>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</si>
  <si>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</si>
  <si>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</si>
  <si>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</si>
  <si>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</si>
  <si>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</si>
  <si>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</si>
  <si>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</si>
  <si>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</si>
  <si>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</si>
  <si>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</si>
  <si>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</si>
  <si>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</si>
  <si>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</si>
  <si>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</si>
  <si>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</si>
  <si>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</si>
  <si>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</si>
  <si>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</si>
  <si>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</si>
  <si>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</si>
  <si>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</si>
  <si>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</si>
  <si>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</si>
  <si>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</si>
  <si>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</si>
  <si>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</si>
  <si>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</si>
  <si>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</si>
  <si>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</si>
  <si>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</si>
  <si>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</si>
  <si>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</si>
  <si>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</si>
  <si>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</si>
  <si>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</si>
  <si>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</si>
  <si>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</si>
  <si>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</si>
  <si>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</si>
  <si>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</si>
  <si>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</si>
  <si>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</si>
  <si>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</si>
  <si>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</si>
  <si>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</si>
  <si>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</si>
  <si>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</si>
  <si>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</si>
  <si>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</si>
  <si>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</si>
  <si>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</si>
  <si>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</si>
  <si>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</si>
  <si>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</si>
  <si>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</si>
  <si>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</si>
  <si>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</si>
  <si>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</si>
  <si>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</si>
  <si>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</si>
  <si>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</si>
  <si>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</si>
  <si>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</si>
  <si>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</si>
  <si>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</si>
  <si>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</si>
  <si>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</si>
  <si>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</si>
  <si>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</si>
  <si>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</si>
  <si>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</si>
  <si>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</si>
  <si>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</si>
  <si>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</si>
  <si>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</si>
  <si>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</si>
  <si>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</si>
  <si>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</si>
  <si>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</si>
  <si>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</si>
  <si>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</si>
  <si>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</si>
  <si>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</si>
  <si>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</si>
  <si>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</si>
  <si>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</si>
  <si>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</si>
  <si>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</si>
  <si>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</si>
  <si>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</si>
  <si>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</si>
  <si>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</si>
  <si>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</si>
  <si>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</si>
  <si>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</si>
  <si>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</si>
  <si>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</si>
  <si>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</si>
  <si>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</si>
  <si>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</si>
  <si>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</si>
  <si>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</si>
  <si>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</si>
  <si>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</si>
  <si>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</si>
  <si>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</si>
  <si>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</si>
  <si>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</si>
  <si>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</si>
  <si>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</si>
  <si>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</si>
  <si>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</si>
  <si>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</si>
  <si>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</si>
  <si>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</si>
  <si>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</si>
  <si>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</si>
  <si>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</si>
  <si>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</si>
  <si>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</si>
  <si>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</si>
  <si>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</si>
  <si>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</si>
  <si>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</si>
  <si>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</si>
  <si>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</si>
  <si>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</si>
  <si>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</si>
  <si>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</si>
  <si>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</si>
  <si>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</si>
  <si>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</si>
  <si>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</si>
  <si>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</si>
  <si>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</si>
  <si>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</si>
  <si>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</si>
  <si>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</si>
  <si>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</si>
  <si>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</si>
  <si>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</si>
  <si>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</si>
  <si>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</si>
  <si>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</si>
  <si>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</si>
  <si>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</si>
  <si>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</si>
  <si>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</si>
  <si>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</si>
  <si>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</si>
  <si>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</si>
  <si>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</si>
  <si>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</si>
  <si>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</si>
  <si>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</si>
  <si>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</si>
  <si>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</si>
  <si>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</si>
  <si>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</si>
  <si>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</si>
  <si>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</si>
  <si>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</si>
  <si>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</si>
  <si>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</si>
  <si>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</si>
  <si>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</si>
  <si>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</si>
  <si>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</si>
  <si>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</si>
  <si>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</si>
  <si>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</si>
  <si>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</si>
  <si>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</si>
  <si>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</si>
  <si>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</si>
  <si>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</si>
  <si>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</si>
  <si>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</si>
  <si>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</si>
  <si>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</si>
  <si>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</si>
  <si>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</si>
  <si>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</si>
  <si>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</si>
  <si>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</si>
  <si>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</si>
  <si>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</si>
  <si>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</si>
  <si>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</si>
  <si>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</si>
  <si>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</si>
  <si>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</si>
  <si>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</si>
  <si>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</si>
  <si>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</si>
  <si>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</si>
  <si>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</si>
  <si>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</si>
  <si>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</si>
  <si>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</si>
  <si>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</si>
  <si>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</si>
  <si>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</si>
  <si>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</si>
  <si>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</si>
  <si>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</si>
  <si>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</si>
  <si>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</si>
  <si>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</si>
  <si>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</si>
  <si>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</si>
  <si>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</si>
  <si>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</si>
  <si>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</si>
  <si>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</si>
  <si>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</si>
  <si>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</si>
  <si>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</si>
  <si>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</si>
  <si>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</si>
  <si>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</si>
  <si>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</si>
  <si>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</si>
  <si>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</si>
  <si>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</si>
  <si>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</si>
  <si>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</si>
  <si>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</si>
  <si>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</si>
  <si>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</si>
  <si>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</si>
  <si>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</si>
  <si>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</si>
  <si>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</si>
  <si>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</si>
  <si>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</si>
  <si>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</si>
  <si>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</si>
  <si>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</si>
  <si>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</si>
  <si>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</si>
  <si>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</si>
  <si>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</si>
  <si>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</si>
  <si>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</si>
  <si>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</si>
  <si>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</si>
  <si>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</si>
  <si>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</si>
  <si>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</si>
  <si>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</si>
  <si>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</si>
  <si>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</si>
  <si>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</si>
  <si>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</si>
  <si>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</si>
  <si>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</si>
  <si>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</si>
  <si>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</si>
  <si>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</si>
  <si>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</si>
  <si>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</si>
  <si>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</si>
  <si>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</si>
  <si>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</si>
  <si>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</si>
  <si>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</si>
  <si>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</si>
  <si>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</si>
  <si>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</si>
  <si>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</si>
  <si>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</si>
  <si>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</si>
  <si>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</si>
  <si>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</si>
  <si>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</si>
  <si>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</si>
  <si>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</si>
  <si>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</si>
  <si>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</si>
  <si>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</si>
  <si>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</si>
  <si>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</si>
  <si>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</si>
  <si>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</si>
  <si>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</si>
  <si>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</si>
  <si>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</si>
  <si>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</si>
  <si>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</si>
  <si>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</si>
  <si>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</si>
  <si>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</si>
  <si>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</si>
  <si>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</si>
  <si>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</si>
  <si>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</si>
  <si>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</si>
  <si>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</si>
  <si>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</si>
  <si>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</si>
  <si>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</si>
  <si>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</si>
  <si>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</si>
  <si>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</si>
  <si>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</si>
  <si>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</si>
  <si>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</si>
  <si>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</si>
  <si>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</si>
  <si>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</si>
  <si>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</si>
  <si>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</si>
  <si>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</si>
  <si>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</si>
  <si>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</si>
  <si>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</si>
  <si>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</si>
  <si>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</si>
  <si>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</si>
  <si>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</si>
  <si>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</si>
  <si>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</si>
  <si>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</si>
  <si>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</si>
  <si>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</si>
  <si>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</si>
  <si>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</si>
  <si>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</si>
  <si>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</si>
  <si>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</si>
  <si>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</si>
  <si>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</si>
  <si>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</si>
  <si>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</si>
  <si>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</si>
  <si>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</si>
  <si>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</si>
  <si>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</si>
  <si>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</si>
  <si>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</si>
  <si>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</si>
  <si>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</si>
  <si>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</si>
  <si>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</si>
  <si>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</si>
  <si>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</si>
  <si>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</si>
  <si>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</si>
  <si>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</si>
  <si>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</si>
  <si>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</si>
  <si>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</si>
  <si>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</si>
  <si>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</si>
  <si>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</si>
  <si>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</si>
  <si>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</si>
  <si>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</si>
  <si>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</si>
  <si>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</si>
  <si>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</si>
  <si>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</si>
  <si>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</si>
  <si>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</si>
  <si>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</si>
  <si>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</si>
  <si>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</si>
  <si>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</si>
  <si>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</si>
  <si>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</si>
  <si>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</si>
  <si>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</si>
  <si>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</si>
  <si>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</si>
  <si>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</si>
  <si>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</si>
  <si>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</si>
  <si>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</si>
  <si>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</si>
  <si>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</si>
  <si>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</si>
  <si>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</si>
  <si>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</si>
  <si>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</si>
  <si>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</si>
  <si>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</si>
  <si>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</si>
  <si>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</si>
  <si>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</si>
  <si>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</si>
  <si>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</si>
  <si>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</si>
  <si>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</si>
  <si>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</si>
  <si>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</si>
  <si>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</si>
  <si>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</si>
  <si>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</si>
  <si>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</si>
  <si>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</si>
  <si>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</si>
  <si>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</si>
  <si>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</si>
  <si>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</si>
  <si>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</si>
  <si>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</si>
  <si>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</si>
  <si>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</si>
  <si>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</si>
  <si>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</si>
  <si>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</si>
  <si>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</si>
  <si>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</si>
  <si>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</si>
  <si>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</si>
  <si>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</si>
  <si>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</si>
  <si>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</si>
  <si>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</si>
  <si>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</si>
  <si>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</si>
  <si>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</si>
  <si>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</si>
  <si>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</si>
  <si>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</si>
  <si>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</si>
  <si>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</si>
  <si>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</si>
  <si>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</si>
  <si>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</si>
  <si>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</si>
  <si>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</si>
  <si>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</si>
  <si>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</si>
  <si>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</si>
  <si>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</si>
  <si>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</si>
  <si>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</si>
  <si>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</si>
  <si>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</si>
  <si>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</si>
  <si>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</si>
  <si>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</si>
  <si>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</si>
  <si>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</si>
  <si>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</si>
  <si>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</si>
  <si>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</si>
  <si>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</si>
  <si>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</si>
  <si>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</si>
  <si>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</si>
  <si>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</si>
  <si>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</si>
  <si>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</si>
  <si>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</si>
  <si>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</si>
  <si>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</si>
  <si>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</si>
  <si>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</si>
  <si>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</si>
  <si>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</si>
  <si>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</si>
  <si>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</si>
  <si>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</si>
  <si>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</si>
  <si>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</si>
  <si>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</si>
  <si>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</si>
  <si>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</si>
  <si>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</si>
  <si>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</si>
  <si>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</si>
  <si>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</si>
  <si>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</si>
  <si>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</si>
  <si>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</si>
  <si>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</si>
  <si>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</si>
  <si>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</si>
  <si>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</si>
  <si>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</si>
  <si>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</si>
  <si>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</si>
  <si>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</si>
  <si>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</si>
  <si>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</si>
  <si>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</si>
  <si>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</si>
  <si>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</si>
  <si>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</si>
  <si>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</si>
  <si>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</si>
  <si>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</si>
  <si>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</si>
  <si>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</si>
  <si>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</si>
  <si>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</si>
  <si>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</si>
  <si>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</si>
  <si>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</si>
  <si>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</si>
  <si>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</si>
  <si>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</si>
  <si>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</si>
  <si>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</si>
  <si>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</si>
  <si>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</si>
  <si>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</si>
  <si>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</si>
  <si>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</si>
  <si>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</si>
  <si>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</si>
  <si>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</si>
  <si>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</si>
  <si>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</si>
  <si>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</si>
  <si>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</si>
  <si>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</si>
  <si>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</si>
  <si>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</si>
  <si>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</si>
  <si>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</si>
  <si>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</si>
  <si>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</si>
  <si>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</si>
  <si>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</si>
  <si>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</si>
  <si>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</si>
  <si>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</si>
  <si>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</si>
  <si>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</si>
  <si>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</si>
  <si>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</si>
  <si>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</si>
  <si>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</si>
  <si>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</si>
  <si>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</si>
  <si>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</si>
  <si>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</si>
  <si>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</si>
  <si>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</si>
  <si>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</si>
  <si>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</si>
  <si>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</si>
  <si>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</si>
  <si>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</si>
  <si>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</si>
  <si>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</si>
  <si>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</si>
  <si>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</si>
  <si>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</si>
  <si>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</si>
  <si>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</si>
  <si>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</si>
  <si>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</si>
  <si>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</si>
  <si>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</si>
  <si>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</si>
  <si>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</si>
  <si>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</si>
  <si>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</si>
  <si>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</si>
  <si>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</si>
  <si>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</si>
  <si>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</si>
  <si>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</si>
  <si>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</si>
  <si>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</si>
  <si>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</si>
  <si>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</si>
  <si>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</si>
  <si>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</si>
  <si>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</si>
  <si>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</si>
  <si>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</si>
  <si>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</si>
  <si>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</si>
  <si>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</si>
  <si>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</si>
  <si>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</si>
  <si>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</si>
  <si>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</si>
  <si>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</si>
  <si>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</si>
  <si>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</si>
  <si>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</si>
  <si>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</si>
  <si>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</si>
  <si>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</si>
  <si>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</si>
  <si>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</si>
  <si>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</si>
  <si>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</si>
  <si>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</si>
  <si>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</si>
  <si>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</si>
  <si>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</si>
  <si>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</si>
  <si>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</si>
  <si>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</si>
  <si>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</si>
  <si>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</si>
  <si>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</si>
  <si>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</si>
  <si>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</si>
  <si>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</si>
  <si>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</si>
  <si>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</si>
  <si>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</si>
  <si>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</si>
  <si>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</si>
  <si>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</si>
  <si>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</si>
  <si>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</si>
  <si>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</si>
  <si>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</si>
  <si>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</si>
  <si>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</si>
  <si>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</si>
  <si>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</si>
  <si>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</si>
  <si>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</si>
  <si>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</si>
  <si>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</si>
  <si>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</si>
  <si>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</si>
  <si>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</si>
  <si>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</si>
  <si>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</si>
  <si>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</si>
  <si>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</si>
  <si>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</si>
  <si>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</si>
  <si>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</si>
  <si>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</si>
  <si>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</si>
  <si>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</si>
  <si>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</si>
  <si>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</si>
  <si>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</si>
  <si>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</si>
  <si>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</si>
  <si>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</si>
  <si>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</si>
  <si>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</si>
  <si>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</si>
  <si>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</si>
  <si>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</si>
  <si>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</si>
  <si>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</si>
  <si>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</si>
  <si>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</si>
  <si>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</si>
  <si>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</si>
  <si>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</si>
  <si>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</si>
  <si>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</si>
  <si>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</si>
  <si>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</si>
  <si>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</si>
  <si>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</si>
  <si>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</si>
  <si>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</si>
  <si>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</si>
  <si>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</si>
  <si>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</si>
  <si>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</si>
  <si>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</si>
  <si>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</si>
  <si>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</si>
  <si>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</si>
  <si>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</si>
  <si>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</si>
  <si>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</si>
  <si>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</si>
  <si>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</si>
  <si>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</si>
  <si>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</si>
  <si>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</si>
  <si>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</si>
  <si>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</si>
  <si>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</si>
  <si>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</si>
  <si>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</si>
  <si>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</si>
  <si>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</si>
  <si>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</si>
  <si>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</si>
  <si>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</si>
  <si>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</si>
  <si>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</si>
  <si>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</si>
  <si>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</si>
  <si>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</si>
  <si>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</si>
  <si>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</si>
  <si>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</si>
  <si>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</si>
  <si>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</si>
  <si>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</si>
  <si>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</si>
  <si>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</si>
  <si>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</si>
  <si>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</si>
  <si>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</si>
  <si>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</si>
  <si>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</si>
  <si>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</si>
  <si>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</si>
  <si>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</si>
  <si>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</si>
  <si>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</si>
  <si>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</si>
  <si>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</si>
  <si>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</si>
  <si>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</si>
  <si>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</si>
  <si>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</si>
  <si>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</si>
  <si>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</si>
  <si>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</si>
  <si>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</si>
  <si>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</si>
  <si>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</si>
  <si>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</si>
  <si>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</si>
  <si>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</si>
  <si>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</si>
  <si>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</si>
  <si>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</si>
  <si>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</si>
  <si>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</si>
  <si>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</si>
  <si>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</si>
  <si>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</si>
  <si>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</si>
  <si>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</si>
  <si>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</si>
  <si>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</si>
  <si>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</si>
  <si>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</si>
  <si>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</si>
  <si>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</si>
  <si>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</si>
  <si>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</si>
  <si>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</si>
  <si>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</si>
  <si>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</si>
  <si>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</si>
  <si>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</si>
  <si>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</si>
  <si>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</si>
  <si>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</si>
  <si>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</si>
  <si>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</si>
  <si>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</si>
  <si>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</si>
  <si>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</si>
  <si>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</si>
  <si>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</si>
  <si>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</si>
  <si>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</si>
  <si>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</si>
  <si>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</si>
  <si>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</si>
  <si>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</si>
  <si>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</si>
  <si>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</si>
  <si>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</si>
  <si>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</si>
  <si>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</si>
  <si>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</si>
  <si>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</si>
  <si>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</si>
  <si>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</si>
  <si>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</si>
  <si>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</si>
  <si>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</si>
  <si>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</si>
  <si>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</si>
  <si>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</si>
  <si>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</si>
  <si>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</si>
  <si>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</si>
  <si>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</si>
  <si>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</si>
  <si>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</si>
  <si>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</si>
  <si>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</si>
  <si>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</si>
  <si>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</si>
  <si>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</si>
  <si>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</si>
  <si>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</si>
  <si>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</si>
  <si>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</si>
  <si>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</si>
  <si>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</si>
  <si>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</si>
  <si>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</si>
  <si>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</si>
  <si>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</si>
  <si>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</si>
  <si>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</si>
  <si>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</si>
  <si>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</si>
  <si>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</si>
  <si>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</si>
  <si>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</si>
  <si>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</si>
  <si>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</si>
  <si>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</si>
  <si>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</si>
  <si>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</si>
  <si>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</si>
  <si>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</si>
  <si>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</si>
  <si>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</si>
  <si>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</si>
  <si>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</si>
  <si>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</si>
  <si>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</si>
  <si>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</si>
  <si>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</si>
  <si>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</si>
  <si>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</si>
  <si>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</si>
  <si>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</si>
  <si>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</si>
  <si>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</si>
  <si>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</si>
  <si>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</si>
  <si>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</si>
  <si>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</si>
  <si>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</si>
  <si>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</si>
  <si>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</si>
  <si>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</si>
  <si>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</si>
  <si>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</si>
  <si>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</si>
  <si>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</si>
  <si>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</si>
  <si>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</si>
  <si>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</si>
  <si>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</si>
  <si>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</si>
  <si>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</si>
  <si>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</si>
  <si>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</si>
  <si>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</si>
  <si>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</si>
  <si>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</si>
  <si>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</si>
  <si>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</si>
  <si>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</si>
  <si>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</si>
  <si>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</si>
  <si>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</si>
  <si>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</si>
  <si>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</si>
  <si>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</si>
  <si>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</si>
  <si>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</si>
  <si>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</si>
  <si>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</si>
  <si>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</si>
  <si>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</si>
  <si>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</si>
  <si>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</si>
  <si>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</si>
  <si>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</si>
  <si>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</si>
  <si>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</si>
  <si>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</si>
  <si>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</si>
  <si>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</si>
  <si>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</si>
  <si>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</si>
  <si>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</si>
  <si>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</si>
  <si>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</si>
  <si>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</si>
  <si>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</si>
  <si>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</si>
  <si>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</si>
  <si>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</si>
  <si>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</si>
  <si>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</si>
  <si>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</si>
  <si>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</si>
  <si>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</si>
  <si>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</si>
  <si>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</si>
  <si>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</si>
  <si>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</si>
  <si>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</si>
  <si>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</si>
  <si>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</si>
  <si>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</si>
  <si>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</si>
  <si>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</si>
  <si>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</si>
  <si>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</si>
  <si>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</si>
  <si>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</si>
  <si>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</si>
  <si>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</si>
  <si>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</si>
  <si>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</si>
  <si>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</si>
  <si>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</si>
  <si>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</si>
  <si>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</si>
  <si>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</si>
  <si>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</si>
  <si>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</si>
  <si>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</si>
  <si>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</si>
  <si>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</si>
  <si>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</si>
  <si>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</si>
  <si>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</si>
  <si>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</si>
  <si>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</si>
  <si>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</si>
  <si>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</si>
  <si>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</si>
  <si>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</si>
  <si>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</si>
  <si>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</si>
  <si>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</si>
  <si>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</si>
  <si>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</si>
  <si>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</si>
  <si>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</si>
  <si>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</si>
  <si>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</si>
  <si>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</si>
  <si>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</si>
  <si>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</si>
  <si>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</si>
  <si>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</si>
  <si>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</si>
  <si>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</si>
  <si>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</si>
  <si>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</si>
  <si>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</si>
  <si>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</si>
  <si>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</si>
  <si>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</si>
  <si>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</si>
  <si>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</si>
  <si>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</si>
  <si>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</si>
  <si>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</si>
  <si>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</si>
  <si>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</si>
  <si>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</si>
  <si>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</si>
  <si>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</si>
  <si>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</si>
  <si>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</si>
  <si>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</si>
  <si>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</si>
  <si>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</si>
  <si>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</si>
  <si>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</si>
  <si>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</si>
  <si>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</si>
  <si>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</si>
  <si>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</si>
  <si>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</si>
  <si>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</si>
  <si>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</si>
  <si>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</si>
  <si>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</si>
  <si>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</si>
  <si>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</si>
  <si>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</si>
  <si>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</si>
  <si>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</si>
  <si>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</si>
  <si>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</si>
  <si>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</si>
  <si>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</si>
  <si>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</si>
  <si>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</si>
  <si>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</si>
  <si>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</si>
  <si>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</si>
  <si>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</si>
  <si>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</si>
  <si>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</si>
  <si>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</si>
  <si>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</si>
  <si>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</si>
  <si>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</si>
  <si>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</si>
  <si>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</si>
  <si>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</si>
  <si>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</si>
  <si>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</si>
  <si>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</si>
  <si>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</si>
  <si>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</si>
  <si>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</si>
  <si>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</si>
  <si>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</si>
  <si>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</si>
  <si>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</si>
  <si>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</si>
  <si>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</si>
  <si>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</si>
  <si>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</si>
  <si>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</si>
  <si>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</si>
  <si>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</si>
  <si>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</si>
  <si>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</si>
  <si>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</si>
  <si>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</si>
  <si>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</si>
  <si>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</si>
  <si>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</si>
  <si>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</si>
  <si>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</si>
  <si>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</si>
  <si>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</si>
  <si>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</si>
  <si>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</si>
  <si>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</si>
  <si>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</si>
  <si>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</si>
  <si>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</si>
  <si>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</si>
  <si>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</si>
  <si>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</si>
  <si>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</si>
  <si>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</si>
  <si>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</si>
  <si>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</si>
  <si>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</si>
  <si>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</si>
  <si>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</si>
  <si>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</si>
  <si>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</si>
  <si>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</si>
  <si>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</si>
  <si>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</si>
  <si>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</si>
  <si>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</si>
  <si>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</si>
  <si>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</si>
  <si>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</si>
  <si>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</si>
  <si>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</si>
  <si>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</si>
  <si>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</si>
  <si>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</si>
  <si>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</si>
  <si>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</si>
  <si>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</si>
  <si>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</si>
  <si>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</si>
  <si>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</si>
  <si>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</si>
  <si>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</si>
  <si>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</si>
  <si>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</si>
  <si>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</si>
  <si>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</si>
  <si>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</si>
  <si>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</si>
  <si>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</si>
  <si>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</si>
  <si>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</si>
  <si>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</si>
  <si>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</si>
  <si>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</si>
  <si>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</si>
  <si>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</si>
  <si>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</si>
  <si>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</si>
  <si>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</si>
  <si>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</si>
  <si>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</si>
  <si>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</si>
  <si>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</si>
  <si>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</si>
  <si>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</si>
  <si>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</si>
  <si>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</si>
  <si>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</si>
  <si>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</si>
  <si>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</si>
  <si>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</si>
  <si>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</si>
  <si>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</si>
  <si>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</si>
  <si>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</si>
  <si>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</si>
  <si>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</si>
  <si>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</si>
  <si>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</si>
  <si>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</si>
  <si>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</si>
  <si>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</si>
  <si>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</si>
  <si>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</si>
  <si>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</si>
  <si>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</si>
  <si>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</si>
  <si>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</si>
  <si>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</si>
  <si>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</si>
  <si>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</si>
  <si>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</si>
  <si>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</si>
  <si>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</si>
  <si>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</si>
  <si>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</si>
  <si>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</si>
  <si>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</si>
  <si>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</si>
  <si>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</si>
  <si>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</si>
  <si>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</si>
  <si>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</si>
  <si>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</si>
  <si>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</si>
  <si>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</si>
  <si>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</si>
  <si>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</si>
  <si>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</si>
  <si>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</si>
  <si>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</si>
  <si>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</si>
  <si>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</si>
  <si>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</si>
  <si>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</si>
  <si>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</si>
  <si>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</si>
  <si>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</si>
  <si>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</si>
  <si>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</si>
  <si>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</si>
  <si>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</si>
  <si>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</si>
  <si>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</si>
  <si>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</si>
  <si>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</si>
  <si>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</si>
  <si>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</si>
  <si>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</si>
  <si>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</si>
  <si>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</si>
  <si>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</si>
  <si>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</si>
  <si>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</si>
  <si>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</si>
  <si>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</si>
  <si>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</si>
  <si>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</si>
  <si>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</si>
  <si>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</si>
  <si>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</si>
  <si>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</si>
  <si>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</si>
  <si>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</si>
  <si>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</si>
  <si>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</si>
  <si>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</si>
  <si>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</si>
  <si>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</si>
  <si>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</si>
  <si>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</si>
  <si>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</si>
  <si>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</si>
  <si>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</si>
  <si>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</si>
  <si>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</si>
  <si>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</si>
  <si>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</si>
  <si>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</si>
  <si>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</si>
  <si>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</si>
  <si>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</si>
  <si>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</si>
  <si>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</si>
  <si>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</si>
  <si>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</si>
  <si>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</si>
  <si>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</si>
  <si>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</si>
  <si>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</si>
  <si>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</si>
  <si>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</si>
  <si>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</si>
  <si>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</si>
  <si>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</si>
  <si>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</si>
  <si>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</si>
  <si>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</si>
  <si>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</si>
  <si>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</si>
  <si>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</si>
  <si>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</si>
  <si>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</si>
  <si>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</si>
  <si>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</si>
  <si>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</si>
  <si>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</si>
  <si>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</si>
  <si>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</si>
  <si>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</si>
  <si>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</si>
  <si>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</si>
  <si>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</si>
  <si>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</si>
  <si>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</si>
  <si>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</si>
  <si>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</si>
  <si>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</si>
  <si>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</si>
  <si>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</si>
  <si>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</si>
  <si>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</si>
  <si>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</si>
  <si>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</si>
  <si>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</si>
  <si>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</si>
  <si>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</si>
  <si>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</si>
  <si>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</si>
  <si>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</si>
  <si>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</si>
  <si>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</si>
  <si>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</si>
  <si>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</si>
  <si>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</si>
  <si>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</si>
  <si>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</si>
  <si>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</si>
  <si>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</si>
  <si>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</si>
  <si>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</si>
  <si>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</si>
  <si>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</si>
  <si>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</si>
  <si>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</si>
  <si>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</si>
  <si>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</si>
  <si>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</si>
  <si>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</si>
  <si>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</si>
  <si>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</si>
  <si>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</si>
  <si>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</si>
  <si>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</si>
  <si>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</si>
  <si>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</si>
  <si>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</si>
  <si>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</si>
  <si>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</si>
  <si>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</si>
  <si>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</si>
  <si>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</si>
  <si>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</si>
  <si>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</si>
  <si>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</si>
  <si>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</si>
  <si>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</si>
  <si>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</si>
  <si>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</si>
  <si>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</si>
  <si>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</si>
  <si>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</si>
  <si>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</si>
  <si>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</si>
  <si>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</si>
  <si>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</si>
  <si>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</si>
  <si>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</si>
  <si>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</si>
  <si>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</si>
  <si>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</si>
  <si>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</si>
  <si>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</si>
  <si>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</si>
  <si>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</si>
  <si>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</si>
  <si>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</si>
  <si>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</si>
  <si>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</si>
  <si>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</si>
  <si>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</si>
  <si>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</si>
  <si>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</si>
  <si>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</si>
  <si>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</si>
  <si>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</si>
  <si>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</si>
  <si>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</si>
  <si>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</si>
  <si>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</si>
  <si>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</si>
  <si>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</si>
  <si>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</si>
  <si>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</si>
  <si>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</si>
  <si>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</si>
  <si>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</si>
  <si>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</si>
  <si>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</si>
  <si>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</si>
  <si>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</si>
  <si>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</si>
  <si>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</si>
  <si>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</si>
  <si>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</si>
  <si>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</si>
  <si>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</si>
  <si>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</si>
  <si>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</si>
  <si>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</si>
  <si>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</si>
  <si>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</si>
  <si>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</si>
  <si>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</si>
  <si>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</si>
  <si>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</si>
  <si>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</si>
  <si>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</si>
  <si>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</si>
  <si>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</si>
  <si>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</si>
  <si>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</si>
  <si>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</si>
  <si>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</si>
  <si>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</si>
  <si>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</si>
  <si>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</si>
  <si>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</si>
  <si>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</si>
  <si>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</si>
  <si>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</si>
  <si>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</si>
  <si>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</si>
  <si>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</si>
  <si>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</si>
  <si>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</si>
  <si>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</si>
  <si>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</si>
  <si>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</si>
  <si>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</si>
  <si>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</si>
  <si>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</si>
  <si>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</si>
  <si>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</si>
  <si>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</si>
  <si>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</si>
  <si>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</si>
  <si>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</si>
  <si>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</si>
  <si>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</si>
  <si>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</si>
  <si>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</si>
  <si>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</si>
  <si>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</si>
  <si>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</si>
  <si>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</si>
  <si>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</si>
  <si>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</si>
  <si>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</si>
  <si>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</si>
  <si>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</si>
  <si>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</si>
  <si>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</si>
  <si>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</si>
  <si>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</si>
  <si>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</si>
  <si>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</si>
  <si>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</si>
  <si>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</si>
  <si>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</si>
  <si>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</si>
  <si>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</si>
  <si>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</si>
  <si>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</si>
  <si>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</si>
  <si>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</si>
  <si>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</si>
  <si>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</si>
  <si>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</si>
  <si>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</si>
  <si>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</si>
  <si>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</si>
  <si>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</si>
  <si>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</si>
  <si>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</si>
  <si>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</si>
  <si>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</si>
  <si>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</si>
  <si>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</si>
  <si>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</si>
  <si>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</si>
  <si>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</si>
  <si>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</si>
  <si>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</si>
  <si>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</si>
  <si>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</si>
  <si>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</si>
  <si>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</si>
  <si>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</si>
  <si>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</si>
  <si>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</si>
  <si>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</si>
  <si>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</si>
  <si>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</si>
  <si>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</si>
  <si>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</si>
  <si>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</si>
  <si>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</si>
  <si>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</si>
  <si>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</si>
  <si>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</si>
  <si>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</si>
  <si>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</si>
  <si>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</si>
  <si>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</si>
  <si>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</si>
  <si>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</si>
  <si>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</si>
  <si>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</si>
  <si>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</si>
  <si>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</si>
  <si>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</si>
  <si>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</si>
  <si>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</si>
  <si>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</si>
  <si>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</si>
  <si>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</si>
  <si>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</si>
  <si>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</si>
  <si>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</si>
  <si>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</si>
  <si>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</si>
  <si>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</si>
  <si>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</si>
  <si>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</si>
  <si>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</si>
  <si>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</si>
  <si>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</si>
  <si>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</si>
  <si>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</si>
  <si>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</si>
  <si>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</si>
  <si>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</si>
  <si>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</si>
  <si>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</si>
  <si>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</si>
  <si>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</si>
  <si>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</si>
  <si>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</si>
  <si>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</si>
  <si>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</si>
  <si>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</si>
  <si>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</si>
  <si>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</si>
  <si>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</si>
  <si>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</si>
  <si>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</si>
  <si>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</si>
  <si>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</si>
  <si>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</si>
  <si>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</si>
  <si>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</si>
  <si>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</si>
  <si>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</si>
  <si>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</si>
  <si>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</si>
  <si>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</si>
  <si>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</si>
  <si>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</si>
  <si>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</si>
  <si>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</si>
  <si>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</si>
  <si>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</si>
  <si>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</si>
  <si>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</si>
  <si>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</si>
  <si>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</si>
  <si>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</si>
  <si>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</si>
  <si>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</si>
  <si>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</si>
  <si>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</si>
  <si>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</si>
  <si>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</si>
  <si>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</si>
  <si>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</si>
  <si>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</si>
  <si>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</si>
  <si>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</si>
  <si>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</si>
  <si>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</si>
  <si>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</si>
  <si>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</si>
  <si>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</si>
  <si>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</si>
  <si>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</si>
  <si>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</si>
  <si>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</si>
  <si>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</si>
  <si>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</si>
  <si>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</si>
  <si>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</si>
  <si>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</si>
  <si>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</si>
  <si>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</si>
  <si>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</si>
  <si>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</si>
  <si>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</si>
  <si>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</si>
  <si>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</si>
  <si>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</si>
  <si>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</si>
  <si>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</si>
  <si>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</si>
  <si>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</si>
  <si>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</si>
  <si>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</si>
  <si>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</si>
  <si>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</si>
  <si>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</si>
  <si>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</si>
  <si>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</si>
  <si>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</si>
  <si>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</si>
  <si>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</si>
  <si>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</si>
  <si>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</si>
  <si>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</si>
  <si>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</si>
  <si>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</si>
  <si>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</si>
  <si>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</si>
  <si>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</si>
  <si>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</si>
  <si>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</si>
  <si>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</si>
  <si>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</si>
  <si>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</si>
  <si>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</si>
  <si>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</si>
  <si>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</si>
  <si>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</si>
  <si>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</si>
  <si>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</si>
  <si>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</si>
  <si>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</si>
  <si>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</si>
  <si>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</si>
  <si>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</si>
  <si>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</si>
  <si>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</si>
  <si>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</si>
  <si>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</si>
  <si>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</si>
  <si>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</si>
  <si>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</si>
  <si>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</si>
  <si>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</si>
  <si>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</si>
  <si>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</si>
  <si>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</si>
  <si>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</si>
  <si>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</si>
  <si>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</si>
  <si>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</si>
  <si>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</si>
  <si>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</si>
  <si>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</si>
  <si>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</si>
  <si>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</si>
  <si>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</si>
  <si>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</si>
  <si>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</si>
  <si>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</si>
  <si>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</si>
  <si>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</si>
  <si>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</si>
  <si>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</si>
  <si>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</si>
  <si>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</si>
  <si>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</si>
  <si>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</si>
  <si>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</si>
  <si>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</si>
  <si>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</si>
  <si>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</si>
  <si>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</si>
  <si>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</si>
  <si>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</si>
  <si>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</si>
  <si>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</si>
  <si>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</si>
  <si>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</si>
  <si>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</si>
  <si>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</si>
  <si>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</si>
  <si>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</si>
  <si>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</si>
  <si>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</si>
  <si>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</si>
  <si>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</si>
  <si>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</si>
  <si>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</si>
  <si>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</si>
  <si>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</si>
  <si>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</si>
  <si>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</si>
  <si>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</si>
  <si>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</si>
  <si>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</si>
  <si>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</si>
  <si>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</si>
  <si>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</si>
  <si>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</si>
  <si>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</si>
  <si>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</si>
  <si>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</si>
  <si>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</si>
  <si>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</si>
  <si>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</si>
  <si>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</si>
  <si>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</si>
  <si>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</si>
  <si>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</si>
  <si>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</si>
  <si>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</si>
  <si>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</si>
  <si>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</si>
  <si>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</si>
  <si>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</si>
  <si>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</si>
  <si>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</si>
  <si>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</si>
  <si>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</si>
  <si>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</si>
  <si>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</si>
  <si>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</si>
  <si>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</si>
  <si>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</si>
  <si>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</si>
  <si>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</si>
  <si>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</si>
  <si>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</si>
  <si>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</si>
  <si>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</si>
  <si>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</si>
  <si>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</si>
  <si>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</si>
  <si>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</si>
  <si>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</si>
  <si>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</si>
  <si>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</si>
  <si>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</si>
  <si>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</si>
  <si>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</si>
  <si>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</si>
  <si>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</si>
  <si>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</si>
  <si>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</si>
  <si>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</si>
  <si>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</si>
  <si>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</si>
  <si>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</si>
  <si>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</si>
  <si>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</si>
  <si>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</si>
  <si>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</si>
  <si>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</si>
  <si>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</si>
  <si>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</si>
  <si>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</si>
  <si>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</si>
  <si>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</si>
  <si>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</si>
  <si>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</si>
  <si>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</si>
  <si>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</si>
  <si>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</si>
  <si>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</si>
  <si>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</si>
  <si>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</si>
  <si>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</si>
  <si>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</si>
  <si>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</si>
  <si>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</si>
  <si>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</si>
  <si>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</si>
  <si>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</si>
  <si>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</si>
  <si>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</si>
  <si>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</si>
  <si>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</si>
  <si>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</si>
  <si>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</si>
  <si>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</si>
  <si>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</si>
  <si>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</si>
  <si>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</si>
  <si>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</si>
  <si>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</si>
  <si>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</si>
  <si>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</si>
  <si>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</si>
  <si>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</si>
  <si>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</si>
  <si>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</si>
  <si>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</si>
  <si>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</si>
  <si>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</si>
  <si>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</si>
  <si>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</si>
  <si>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</si>
  <si>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</si>
  <si>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</si>
  <si>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</si>
  <si>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</si>
  <si>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</si>
  <si>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</si>
  <si>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</si>
  <si>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</si>
  <si>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</si>
  <si>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</si>
  <si>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</si>
  <si>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</si>
  <si>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</si>
  <si>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</si>
  <si>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</si>
  <si>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</si>
  <si>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</si>
  <si>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</si>
  <si>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</si>
  <si>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</si>
  <si>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</si>
  <si>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</si>
  <si>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</si>
  <si>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</si>
  <si>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</si>
  <si>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</si>
  <si>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</si>
  <si>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</si>
  <si>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</si>
  <si>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</si>
  <si>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</si>
  <si>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</si>
  <si>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</si>
  <si>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</si>
  <si>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</si>
  <si>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</si>
  <si>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</si>
  <si>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</si>
  <si>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</si>
  <si>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</si>
  <si>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</si>
  <si>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</si>
  <si>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</si>
  <si>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</si>
  <si>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</si>
  <si>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</si>
  <si>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</si>
  <si>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</si>
  <si>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</si>
  <si>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</si>
  <si>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</si>
  <si>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</si>
  <si>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</si>
  <si>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</si>
  <si>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</si>
  <si>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</si>
  <si>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</si>
  <si>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</si>
  <si>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</si>
  <si>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</si>
  <si>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</si>
  <si>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</si>
  <si>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</si>
  <si>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</si>
  <si>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</si>
  <si>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</si>
  <si>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</si>
  <si>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</si>
  <si>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</si>
  <si>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</si>
  <si>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</si>
  <si>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</si>
  <si>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</si>
  <si>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</si>
  <si>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</si>
  <si>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</si>
  <si>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</si>
  <si>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</si>
  <si>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</si>
  <si>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</si>
  <si>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</si>
  <si>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</si>
  <si>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</si>
  <si>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</si>
  <si>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</si>
  <si>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</si>
  <si>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</si>
  <si>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</si>
  <si>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</si>
  <si>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</si>
  <si>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</si>
  <si>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</si>
  <si>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</si>
  <si>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</si>
  <si>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</si>
  <si>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</si>
  <si>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</si>
  <si>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</si>
  <si>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</si>
  <si>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</si>
  <si>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</si>
  <si>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</si>
  <si>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</si>
  <si>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</si>
  <si>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</si>
  <si>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</si>
  <si>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</si>
  <si>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</si>
  <si>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</si>
  <si>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</si>
  <si>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</si>
  <si>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</si>
  <si>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</si>
  <si>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</si>
  <si>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</si>
  <si>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</si>
  <si>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</si>
  <si>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</si>
  <si>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</si>
  <si>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</si>
  <si>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</si>
  <si>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</si>
  <si>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</si>
  <si>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</si>
  <si>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</si>
  <si>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</si>
  <si>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</si>
  <si>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</si>
  <si>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</si>
  <si>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</si>
  <si>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</si>
  <si>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</si>
  <si>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</si>
  <si>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</si>
  <si>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</si>
  <si>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</si>
  <si>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</si>
  <si>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</si>
  <si>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</si>
  <si>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</si>
  <si>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</si>
  <si>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</si>
  <si>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</si>
  <si>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</si>
  <si>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</si>
  <si>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</si>
  <si>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</si>
  <si>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</si>
  <si>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</si>
  <si>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</si>
  <si>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</si>
  <si>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</si>
  <si>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</si>
  <si>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</si>
  <si>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</si>
  <si>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</si>
  <si>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</si>
  <si>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</si>
  <si>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</si>
  <si>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</si>
  <si>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</si>
  <si>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</si>
  <si>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</si>
  <si>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</si>
  <si>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</si>
  <si>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</si>
  <si>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</si>
  <si>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</si>
  <si>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</si>
  <si>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</si>
  <si>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</si>
  <si>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</si>
  <si>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</si>
  <si>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</si>
  <si>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</si>
  <si>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</si>
  <si>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</si>
  <si>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</si>
  <si>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</si>
  <si>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</si>
  <si>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</si>
  <si>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</si>
  <si>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</si>
  <si>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</si>
  <si>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</si>
  <si>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</si>
  <si>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</si>
  <si>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</si>
  <si>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</si>
  <si>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</si>
  <si>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</si>
  <si>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</si>
  <si>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</si>
  <si>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</si>
  <si>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</si>
  <si>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</si>
  <si>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</si>
  <si>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</si>
  <si>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</si>
  <si>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</si>
  <si>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</si>
  <si>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</si>
  <si>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</si>
  <si>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</si>
  <si>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</si>
  <si>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</si>
  <si>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</si>
  <si>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</si>
  <si>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</si>
  <si>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</si>
  <si>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</si>
  <si>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</si>
  <si>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</si>
  <si>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</si>
  <si>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</si>
  <si>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</si>
  <si>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</si>
  <si>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</si>
  <si>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</si>
  <si>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</si>
  <si>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</si>
  <si>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</si>
  <si>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</si>
  <si>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</si>
  <si>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</si>
  <si>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</si>
  <si>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</si>
  <si>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</si>
  <si>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</si>
  <si>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</si>
  <si>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</si>
  <si>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</si>
  <si>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</si>
  <si>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</si>
  <si>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</si>
  <si>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</si>
  <si>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</si>
  <si>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</si>
  <si>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</si>
  <si>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</si>
  <si>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</si>
  <si>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</si>
  <si>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</si>
  <si>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</si>
  <si>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</si>
  <si>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</si>
  <si>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</si>
  <si>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</si>
  <si>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</si>
  <si>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</si>
  <si>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</si>
  <si>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</si>
  <si>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</si>
  <si>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</si>
  <si>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</si>
  <si>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</si>
  <si>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</si>
  <si>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</si>
  <si>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</si>
  <si>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</si>
  <si>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</si>
  <si>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</si>
  <si>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</si>
  <si>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</si>
  <si>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</si>
  <si>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</si>
  <si>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</si>
  <si>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</si>
  <si>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</si>
  <si>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</si>
  <si>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</si>
  <si>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</si>
  <si>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</si>
  <si>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</si>
  <si>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</si>
  <si>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</si>
  <si>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</si>
  <si>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</si>
  <si>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</si>
  <si>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</si>
  <si>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</si>
  <si>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</si>
  <si>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</si>
  <si>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</si>
  <si>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</si>
  <si>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</si>
  <si>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</si>
  <si>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</si>
  <si>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</si>
  <si>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</si>
  <si>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</si>
  <si>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</si>
  <si>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</si>
  <si>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</si>
  <si>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</si>
  <si>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</si>
  <si>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</si>
  <si>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</si>
  <si>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</si>
  <si>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</si>
  <si>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</si>
  <si>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</si>
  <si>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</si>
  <si>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</si>
  <si>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</si>
  <si>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</si>
  <si>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</si>
  <si>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</si>
  <si>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</si>
  <si>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</si>
  <si>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</si>
  <si>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</si>
  <si>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</si>
  <si>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</si>
  <si>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</si>
  <si>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</si>
  <si>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</si>
  <si>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</si>
  <si>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</si>
  <si>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</si>
  <si>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</si>
  <si>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</si>
  <si>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</si>
  <si>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</si>
  <si>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</si>
  <si>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</si>
  <si>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</si>
  <si>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</si>
  <si>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</si>
  <si>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</si>
  <si>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</si>
  <si>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</si>
  <si>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</si>
  <si>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</si>
  <si>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</si>
  <si>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</si>
  <si>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</si>
  <si>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</si>
  <si>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</si>
  <si>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</si>
  <si>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</si>
  <si>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</si>
  <si>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</si>
  <si>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</si>
  <si>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</si>
  <si>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</si>
  <si>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</si>
  <si>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</si>
  <si>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</si>
  <si>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</si>
  <si>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</si>
  <si>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</si>
  <si>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</si>
  <si>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</si>
  <si>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</si>
  <si>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</si>
  <si>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</si>
  <si>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</si>
  <si>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</si>
  <si>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</si>
  <si>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</si>
  <si>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</si>
  <si>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</si>
  <si>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</si>
  <si>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</si>
  <si>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</si>
  <si>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</si>
  <si>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</si>
  <si>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</si>
  <si>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</si>
  <si>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</si>
  <si>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</si>
  <si>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</si>
  <si>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</si>
  <si>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</si>
  <si>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</si>
  <si>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</si>
  <si>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</si>
  <si>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</si>
  <si>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</si>
  <si>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</si>
  <si>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</si>
  <si>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</si>
  <si>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</si>
  <si>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</si>
  <si>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</si>
  <si>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</si>
  <si>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</si>
  <si>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</si>
  <si>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</si>
  <si>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</si>
  <si>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</si>
  <si>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</si>
  <si>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</si>
  <si>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</si>
  <si>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</si>
  <si>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</si>
  <si>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</si>
  <si>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</si>
  <si>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</si>
  <si>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</si>
  <si>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</si>
  <si>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</si>
  <si>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</si>
  <si>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</si>
  <si>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</si>
  <si>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</si>
  <si>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</si>
  <si>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</si>
  <si>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</si>
  <si>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</si>
  <si>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</si>
  <si>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</si>
  <si>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</si>
  <si>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</si>
  <si>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</si>
  <si>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</si>
  <si>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</si>
  <si>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</si>
  <si>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</si>
  <si>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</si>
  <si>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</si>
  <si>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</si>
  <si>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</si>
  <si>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</si>
  <si>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</si>
  <si>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</si>
  <si>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</si>
  <si>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</si>
  <si>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</si>
  <si>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</si>
  <si>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</si>
  <si>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</si>
  <si>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</si>
  <si>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</si>
  <si>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</si>
  <si>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</si>
  <si>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</si>
  <si>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</si>
  <si>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</si>
  <si>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</si>
  <si>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</si>
  <si>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</si>
  <si>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</si>
  <si>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</si>
  <si>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</si>
  <si>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</si>
  <si>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</si>
  <si>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</si>
  <si>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</si>
  <si>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</si>
  <si>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</si>
  <si>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</si>
  <si>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</si>
  <si>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</si>
  <si>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</si>
  <si>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</si>
  <si>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</si>
  <si>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</si>
  <si>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</si>
  <si>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</si>
  <si>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</si>
  <si>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</si>
  <si>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</si>
  <si>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</si>
  <si>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</si>
  <si>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</si>
  <si>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</si>
  <si>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</si>
  <si>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</si>
  <si>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</si>
  <si>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</si>
  <si>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</si>
  <si>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</si>
  <si>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</si>
  <si>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</si>
  <si>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</si>
  <si>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</si>
  <si>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</si>
  <si>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</si>
  <si>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</si>
  <si>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</si>
  <si>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</si>
  <si>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</si>
  <si>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</si>
  <si>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</si>
  <si>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</si>
  <si>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</si>
  <si>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</si>
  <si>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</si>
  <si>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</si>
  <si>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</si>
  <si>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</si>
  <si>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</si>
  <si>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</si>
  <si>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</si>
  <si>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</si>
  <si>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</si>
  <si>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</si>
  <si>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</si>
  <si>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</si>
  <si>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</si>
  <si>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</si>
  <si>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</si>
  <si>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</si>
  <si>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</si>
  <si>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</si>
  <si>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</si>
  <si>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</si>
  <si>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</si>
  <si>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</si>
  <si>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</si>
  <si>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</si>
  <si>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</si>
  <si>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</si>
  <si>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</si>
  <si>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</si>
  <si>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</si>
  <si>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</si>
  <si>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</si>
  <si>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</si>
  <si>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</si>
  <si>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</si>
  <si>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</si>
  <si>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</si>
  <si>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</si>
  <si>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</si>
  <si>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</si>
  <si>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</si>
  <si>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</si>
  <si>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</si>
  <si>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</si>
  <si>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</si>
  <si>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</si>
  <si>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</si>
  <si>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</si>
  <si>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</si>
  <si>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</si>
  <si>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</si>
  <si>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</si>
  <si>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</si>
  <si>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</si>
  <si>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</si>
  <si>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</si>
  <si>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</si>
  <si>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</si>
  <si>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</si>
  <si>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</si>
  <si>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</si>
  <si>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</si>
  <si>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</si>
  <si>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</si>
  <si>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</si>
  <si>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</si>
  <si>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</si>
  <si>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</si>
  <si>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</si>
  <si>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</si>
  <si>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</si>
  <si>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</si>
  <si>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</si>
  <si>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</si>
  <si>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</si>
  <si>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</si>
  <si>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</si>
  <si>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</si>
  <si>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</si>
  <si>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</si>
  <si>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</si>
  <si>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</si>
  <si>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</si>
  <si>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</si>
  <si>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</si>
  <si>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</si>
  <si>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</si>
  <si>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</si>
  <si>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</si>
  <si>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</si>
  <si>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</si>
  <si>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</si>
  <si>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</si>
  <si>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</si>
  <si>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</si>
  <si>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</si>
  <si>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</si>
  <si>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</si>
  <si>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</si>
  <si>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</si>
  <si>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</si>
  <si>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</si>
  <si>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</si>
  <si>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</si>
  <si>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</si>
  <si>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</si>
  <si>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</si>
  <si>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</si>
  <si>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</si>
  <si>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</si>
  <si>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</si>
  <si>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</si>
  <si>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</si>
  <si>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</si>
  <si>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</si>
  <si>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</si>
  <si>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</si>
  <si>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</si>
  <si>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</si>
  <si>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</si>
  <si>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</si>
  <si>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</si>
  <si>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</si>
  <si>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</si>
  <si>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</si>
  <si>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</si>
  <si>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</si>
  <si>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</si>
  <si>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</si>
  <si>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</si>
  <si>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</si>
  <si>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</si>
  <si>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</si>
  <si>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</si>
  <si>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</si>
  <si>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</si>
  <si>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</si>
  <si>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</si>
  <si>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</si>
  <si>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</si>
  <si>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</si>
  <si>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</si>
  <si>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</si>
  <si>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</si>
  <si>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</si>
  <si>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</si>
  <si>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</si>
  <si>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</si>
  <si>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</si>
  <si>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</si>
  <si>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</si>
  <si>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</si>
  <si>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</si>
  <si>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</si>
  <si>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</si>
  <si>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</si>
  <si>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</si>
  <si>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</si>
  <si>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</si>
  <si>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</si>
  <si>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</si>
  <si>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</si>
  <si>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</si>
  <si>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</si>
  <si>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</si>
  <si>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</si>
  <si>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</si>
  <si>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</si>
  <si>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</si>
  <si>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</si>
  <si>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</si>
  <si>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</si>
  <si>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</si>
  <si>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</si>
  <si>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</si>
  <si>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</si>
  <si>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</si>
  <si>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</si>
  <si>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</si>
  <si>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</si>
  <si>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</si>
  <si>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</si>
  <si>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</si>
  <si>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</si>
  <si>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</si>
  <si>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</si>
  <si>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</si>
  <si>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</si>
  <si>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</si>
  <si>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</si>
  <si>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</si>
  <si>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</si>
  <si>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</si>
  <si>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</si>
  <si>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</si>
  <si>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</si>
  <si>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</si>
  <si>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</si>
  <si>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</si>
  <si>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</si>
  <si>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</si>
  <si>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</si>
  <si>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</si>
  <si>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</si>
  <si>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</si>
  <si>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</si>
  <si>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</si>
  <si>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</si>
  <si>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</si>
  <si>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</si>
  <si>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</si>
  <si>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</si>
  <si>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</si>
  <si>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</si>
  <si>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</si>
  <si>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</si>
  <si>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</si>
  <si>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</si>
  <si>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</si>
  <si>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</si>
  <si>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</si>
  <si>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</si>
  <si>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</si>
  <si>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</si>
  <si>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</si>
  <si>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</si>
  <si>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</si>
  <si>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</si>
  <si>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</si>
  <si>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</si>
  <si>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</si>
  <si>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</si>
  <si>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</si>
  <si>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</si>
  <si>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</si>
  <si>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</si>
  <si>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</si>
  <si>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</si>
  <si>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</si>
  <si>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</si>
  <si>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</si>
  <si>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</si>
  <si>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</si>
  <si>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</si>
  <si>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</si>
  <si>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</si>
  <si>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</si>
  <si>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</si>
  <si>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</si>
  <si>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</si>
  <si>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</si>
  <si>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</si>
  <si>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</si>
  <si>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</si>
  <si>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</si>
  <si>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</si>
  <si>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</si>
  <si>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</si>
  <si>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</si>
  <si>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</si>
  <si>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</si>
  <si>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</si>
  <si>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</si>
  <si>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</si>
  <si>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</si>
  <si>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</si>
  <si>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</si>
  <si>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</si>
  <si>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</si>
  <si>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</si>
  <si>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</si>
  <si>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</si>
  <si>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</si>
  <si>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</si>
  <si>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</si>
  <si>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</si>
  <si>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</si>
  <si>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</si>
  <si>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</si>
  <si>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</si>
  <si>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</si>
  <si>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</si>
  <si>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</si>
  <si>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</si>
  <si>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</si>
  <si>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</si>
  <si>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</si>
  <si>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</si>
  <si>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</si>
  <si>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</si>
  <si>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</si>
  <si>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</si>
  <si>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</si>
  <si>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</si>
  <si>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</si>
  <si>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</si>
  <si>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</si>
  <si>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</si>
  <si>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</si>
  <si>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</si>
  <si>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</si>
  <si>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</si>
  <si>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</si>
  <si>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</si>
  <si>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</si>
  <si>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</si>
  <si>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</si>
  <si>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</si>
  <si>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</si>
  <si>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</si>
  <si>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</si>
  <si>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</si>
  <si>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</si>
  <si>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</si>
  <si>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</si>
  <si>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</si>
  <si>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</si>
  <si>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</si>
  <si>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</si>
  <si>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</si>
  <si>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</si>
  <si>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</si>
  <si>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</si>
  <si>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</si>
  <si>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</si>
  <si>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</si>
  <si>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</si>
  <si>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</si>
  <si>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</si>
  <si>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</si>
  <si>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</si>
  <si>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</si>
  <si>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</si>
  <si>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</si>
  <si>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</si>
  <si>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</si>
  <si>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</si>
  <si>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</si>
  <si>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</si>
  <si>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</si>
  <si>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</si>
  <si>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</si>
  <si>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</si>
  <si>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</si>
  <si>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</si>
  <si>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</si>
  <si>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</si>
  <si>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</si>
  <si>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</si>
  <si>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</si>
  <si>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</si>
  <si>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</si>
  <si>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</si>
  <si>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</si>
  <si>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</si>
  <si>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</si>
  <si>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</si>
  <si>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</si>
  <si>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</si>
  <si>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</si>
  <si>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</si>
  <si>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</si>
  <si>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</si>
  <si>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</si>
  <si>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</si>
  <si>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</si>
  <si>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</si>
  <si>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</si>
  <si>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</si>
  <si>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</si>
  <si>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</si>
  <si>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</si>
  <si>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</si>
  <si>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</si>
  <si>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</si>
  <si>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</si>
  <si>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</si>
  <si>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</si>
  <si>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</si>
  <si>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</si>
  <si>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</si>
  <si>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</si>
  <si>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</si>
  <si>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</si>
  <si>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</si>
  <si>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</si>
  <si>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</si>
  <si>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</si>
  <si>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</si>
  <si>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</si>
  <si>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</si>
  <si>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</si>
  <si>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</si>
  <si>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</si>
  <si>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</si>
  <si>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</si>
  <si>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</si>
  <si>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</si>
  <si>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</si>
  <si>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</si>
  <si>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</si>
  <si>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</si>
  <si>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</si>
  <si>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</si>
  <si>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</si>
  <si>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</si>
  <si>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</si>
  <si>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</si>
  <si>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</si>
  <si>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</si>
  <si>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</si>
  <si>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</si>
  <si>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</si>
  <si>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</si>
  <si>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</si>
  <si>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</si>
  <si>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</si>
  <si>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</si>
  <si>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</si>
  <si>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</si>
  <si>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</si>
  <si>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</si>
  <si>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</si>
  <si>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</si>
  <si>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</si>
  <si>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</si>
  <si>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</si>
  <si>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</si>
  <si>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</si>
  <si>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</si>
  <si>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</si>
  <si>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</si>
  <si>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</si>
  <si>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</si>
  <si>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</si>
  <si>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</si>
  <si>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</si>
  <si>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</si>
  <si>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</si>
  <si>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</si>
  <si>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</si>
  <si>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</si>
  <si>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</si>
  <si>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</si>
  <si>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</si>
  <si>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</si>
  <si>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</si>
  <si>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</si>
  <si>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</si>
  <si>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</si>
  <si>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</si>
  <si>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</si>
  <si>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</si>
  <si>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</si>
  <si>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</si>
  <si>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</si>
  <si>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</si>
  <si>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</si>
  <si>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</si>
  <si>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</si>
  <si>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</si>
  <si>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</si>
  <si>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</si>
  <si>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</si>
  <si>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</si>
  <si>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</si>
  <si>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</si>
  <si>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</si>
  <si>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</si>
  <si>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</si>
  <si>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</si>
  <si>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</si>
  <si>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</si>
  <si>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</si>
  <si>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</si>
  <si>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</si>
  <si>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</si>
  <si>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</si>
  <si>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</si>
  <si>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</si>
  <si>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</si>
  <si>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</si>
  <si>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</si>
  <si>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</si>
  <si>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</si>
  <si>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</si>
  <si>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</si>
  <si>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</si>
  <si>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</si>
  <si>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</si>
  <si>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</si>
  <si>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</si>
  <si>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</si>
  <si>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</si>
  <si>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</si>
  <si>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</si>
  <si>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</si>
  <si>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</si>
  <si>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</si>
  <si>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</si>
  <si>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</si>
  <si>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</si>
  <si>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</si>
  <si>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</si>
  <si>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</si>
  <si>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</si>
  <si>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</si>
  <si>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</si>
  <si>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</si>
  <si>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</si>
  <si>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</si>
  <si>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</si>
  <si>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</si>
  <si>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</si>
  <si>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</si>
  <si>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</si>
  <si>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</si>
  <si>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</si>
  <si>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</si>
  <si>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</si>
  <si>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</si>
  <si>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</si>
  <si>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</si>
  <si>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</si>
  <si>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</si>
  <si>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</si>
  <si>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</si>
  <si>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</si>
  <si>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</si>
  <si>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</si>
  <si>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</si>
  <si>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</si>
  <si>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</si>
  <si>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</si>
  <si>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</si>
  <si>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</si>
  <si>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</si>
  <si>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</si>
  <si>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</si>
  <si>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</si>
  <si>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</si>
  <si>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</si>
  <si>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</si>
  <si>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</si>
  <si>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</si>
  <si>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</si>
  <si>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</si>
  <si>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</si>
  <si>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</si>
  <si>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</si>
  <si>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</si>
  <si>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</si>
  <si>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</si>
  <si>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</si>
  <si>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</si>
  <si>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</si>
  <si>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</si>
  <si>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</si>
  <si>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</si>
  <si>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</si>
  <si>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</si>
  <si>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</si>
  <si>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</si>
  <si>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</si>
  <si>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</si>
  <si>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</si>
  <si>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</si>
  <si>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</si>
  <si>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</si>
  <si>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</si>
  <si>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</si>
  <si>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</si>
  <si>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</si>
  <si>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</si>
  <si>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</si>
  <si>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</si>
  <si>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</si>
  <si>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</si>
  <si>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</si>
  <si>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</si>
  <si>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</si>
  <si>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</si>
  <si>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</si>
  <si>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</si>
  <si>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</si>
  <si>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</si>
  <si>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</si>
  <si>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</si>
  <si>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</si>
  <si>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</si>
  <si>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</si>
  <si>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</si>
  <si>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</si>
  <si>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</si>
  <si>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</si>
  <si>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</si>
  <si>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</si>
  <si>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</si>
  <si>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</si>
  <si>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</si>
  <si>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</si>
  <si>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</si>
  <si>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</si>
  <si>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</si>
  <si>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</si>
  <si>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</si>
  <si>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</si>
  <si>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</si>
  <si>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</si>
  <si>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</si>
  <si>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</si>
  <si>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</si>
  <si>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</si>
  <si>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</si>
  <si>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</si>
  <si>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</si>
  <si>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</si>
  <si>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</si>
  <si>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</si>
  <si>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</si>
  <si>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</si>
  <si>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</si>
  <si>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</si>
  <si>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</si>
  <si>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</si>
  <si>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</si>
  <si>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</si>
  <si>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</si>
  <si>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</si>
  <si>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</si>
  <si>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</si>
  <si>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</si>
  <si>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</si>
  <si>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</si>
  <si>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</si>
  <si>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</si>
  <si>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</si>
  <si>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</si>
  <si>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</si>
  <si>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</si>
  <si>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</si>
  <si>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</si>
  <si>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</si>
  <si>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</si>
  <si>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</si>
  <si>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</si>
  <si>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</si>
  <si>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</si>
  <si>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</si>
  <si>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</si>
  <si>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</si>
  <si>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</si>
  <si>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</si>
  <si>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</si>
  <si>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</si>
  <si>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</si>
  <si>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</si>
  <si>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</si>
  <si>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</si>
  <si>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</si>
  <si>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</si>
  <si>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</si>
  <si>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</si>
  <si>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</si>
  <si>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</si>
  <si>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</si>
  <si>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</si>
  <si>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</si>
  <si>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</si>
  <si>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</si>
  <si>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</si>
  <si>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</si>
  <si>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</si>
  <si>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</si>
  <si>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</si>
  <si>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</si>
  <si>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</si>
  <si>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</si>
  <si>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</si>
  <si>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</si>
  <si>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</si>
  <si>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</si>
  <si>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</si>
  <si>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</si>
  <si>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</si>
  <si>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</si>
  <si>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</si>
  <si>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</si>
  <si>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</si>
  <si>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</si>
  <si>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</si>
  <si>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</si>
  <si>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</si>
  <si>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</si>
  <si>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</si>
  <si>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</si>
  <si>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</si>
  <si>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</si>
  <si>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</si>
  <si>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</si>
  <si>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</si>
  <si>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</si>
  <si>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</si>
  <si>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</si>
  <si>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</si>
  <si>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</si>
  <si>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</si>
  <si>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</si>
  <si>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</si>
  <si>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</si>
  <si>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</si>
  <si>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</si>
  <si>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</si>
  <si>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</si>
  <si>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</si>
  <si>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</si>
  <si>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</si>
  <si>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</si>
  <si>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</si>
  <si>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</si>
  <si>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</si>
  <si>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</si>
  <si>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</si>
  <si>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</si>
  <si>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</si>
  <si>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</si>
  <si>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</si>
  <si>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</si>
  <si>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</si>
  <si>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</si>
  <si>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</si>
  <si>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</si>
  <si>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</si>
  <si>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</si>
  <si>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</si>
  <si>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</si>
  <si>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</si>
  <si>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</si>
  <si>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</si>
  <si>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</si>
  <si>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</si>
  <si>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</si>
  <si>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</si>
  <si>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</si>
  <si>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</si>
  <si>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</si>
  <si>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</si>
  <si>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</si>
  <si>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</si>
  <si>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</si>
  <si>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</si>
  <si>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</si>
  <si>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</si>
  <si>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</si>
  <si>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</si>
  <si>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</si>
  <si>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</si>
  <si>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</si>
  <si>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</si>
  <si>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</si>
  <si>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</si>
  <si>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</si>
  <si>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</si>
  <si>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</si>
  <si>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</si>
  <si>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</si>
  <si>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</si>
  <si>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</si>
  <si>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</si>
  <si>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</si>
  <si>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</si>
  <si>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</si>
  <si>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</si>
  <si>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</si>
  <si>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</si>
  <si>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</si>
  <si>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</si>
  <si>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</si>
  <si>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</si>
  <si>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</si>
  <si>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</si>
  <si>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</si>
  <si>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</si>
  <si>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</si>
  <si>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</si>
  <si>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</si>
  <si>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</si>
  <si>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</si>
  <si>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</si>
  <si>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</si>
  <si>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</si>
  <si>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</si>
  <si>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</si>
  <si>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</si>
  <si>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</si>
  <si>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</si>
  <si>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</si>
  <si>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</si>
  <si>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</si>
  <si>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</si>
  <si>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</si>
  <si>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</si>
  <si>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</si>
  <si>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</si>
  <si>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</si>
  <si>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</si>
  <si>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</si>
  <si>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</si>
  <si>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</si>
  <si>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</si>
  <si>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</si>
  <si>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</si>
  <si>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</si>
  <si>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</si>
  <si>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</si>
  <si>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</si>
  <si>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</si>
  <si>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</si>
  <si>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</si>
  <si>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</si>
  <si>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</si>
  <si>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</si>
  <si>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</si>
  <si>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</si>
  <si>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</si>
  <si>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</si>
  <si>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</si>
  <si>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</si>
  <si>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</si>
  <si>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</si>
  <si>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</si>
  <si>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</si>
  <si>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</si>
  <si>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</si>
  <si>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</si>
  <si>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</si>
  <si>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</si>
  <si>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</si>
  <si>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</si>
  <si>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</si>
  <si>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</si>
  <si>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</si>
  <si>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</si>
  <si>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</si>
  <si>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</si>
  <si>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</si>
  <si>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</si>
  <si>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</si>
  <si>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</si>
  <si>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</si>
  <si>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</si>
  <si>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</si>
  <si>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</si>
  <si>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</si>
  <si>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</si>
  <si>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</si>
  <si>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</si>
  <si>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</si>
  <si>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</si>
  <si>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</si>
  <si>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</si>
  <si>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</si>
  <si>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</si>
  <si>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</si>
  <si>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</si>
  <si>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</si>
  <si>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</si>
  <si>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</si>
  <si>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</si>
  <si>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</si>
  <si>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</si>
  <si>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</si>
  <si>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</si>
  <si>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</si>
  <si>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</si>
  <si>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</si>
  <si>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</si>
  <si>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</si>
  <si>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</si>
  <si>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</si>
  <si>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</si>
  <si>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</si>
  <si>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</si>
  <si>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</si>
  <si>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</si>
  <si>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</si>
  <si>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</si>
  <si>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</si>
  <si>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</si>
  <si>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</si>
  <si>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</si>
  <si>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</si>
  <si>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</si>
  <si>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</si>
  <si>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</si>
  <si>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</si>
  <si>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</si>
  <si>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</si>
  <si>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</si>
  <si>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</si>
  <si>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</si>
  <si>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</si>
  <si>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</si>
  <si>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</si>
  <si>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</si>
  <si>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</si>
  <si>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</si>
  <si>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</si>
  <si>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</si>
  <si>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</si>
  <si>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</si>
  <si>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</si>
  <si>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</si>
  <si>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</si>
  <si>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</si>
  <si>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</si>
  <si>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</si>
  <si>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</si>
  <si>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</si>
  <si>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</si>
  <si>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</si>
  <si>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</si>
  <si>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</si>
  <si>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</si>
  <si>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</si>
  <si>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</si>
  <si>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</si>
  <si>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</si>
  <si>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</si>
  <si>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</si>
  <si>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</si>
  <si>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</si>
  <si>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</si>
  <si>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</si>
  <si>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</si>
  <si>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</si>
  <si>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</si>
  <si>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</si>
  <si>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</si>
  <si>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</si>
  <si>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</si>
  <si>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</si>
  <si>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</si>
  <si>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</si>
  <si>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</si>
  <si>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</si>
  <si>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</si>
  <si>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</si>
  <si>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</si>
  <si>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</si>
  <si>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</si>
  <si>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</si>
  <si>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</si>
  <si>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</si>
  <si>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</si>
  <si>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</si>
  <si>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</si>
  <si>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</si>
  <si>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</si>
  <si>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</si>
  <si>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</si>
  <si>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</si>
  <si>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</si>
  <si>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</si>
  <si>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</si>
  <si>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</si>
  <si>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</si>
  <si>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</si>
  <si>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</si>
  <si>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</si>
  <si>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</si>
  <si>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</si>
  <si>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</si>
  <si>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</si>
  <si>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</si>
  <si>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</si>
  <si>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</si>
  <si>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</si>
  <si>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</si>
  <si>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</si>
  <si>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</si>
  <si>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</si>
  <si>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</si>
  <si>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</si>
  <si>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</si>
  <si>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</si>
  <si>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</si>
  <si>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</si>
  <si>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</si>
  <si>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</si>
  <si>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</si>
  <si>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</si>
  <si>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</si>
  <si>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</si>
  <si>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</si>
  <si>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</si>
  <si>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</si>
  <si>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</si>
  <si>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</si>
  <si>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</si>
  <si>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</si>
  <si>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</si>
  <si>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</si>
  <si>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</si>
  <si>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</si>
  <si>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</si>
  <si>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</si>
  <si>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</si>
  <si>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</si>
  <si>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</si>
  <si>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</si>
  <si>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</si>
  <si>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</si>
  <si>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</si>
  <si>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</si>
  <si>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</si>
  <si>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</si>
  <si>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</si>
  <si>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</si>
  <si>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</si>
  <si>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</si>
  <si>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</si>
  <si>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</si>
  <si>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</si>
  <si>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</si>
  <si>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</si>
  <si>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</si>
  <si>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</si>
  <si>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</si>
  <si>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</si>
  <si>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</si>
  <si>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</si>
  <si>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</si>
  <si>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</si>
  <si>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</si>
  <si>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</si>
  <si>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</si>
  <si>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</si>
  <si>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</si>
  <si>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</si>
  <si>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</si>
  <si>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</si>
  <si>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</si>
  <si>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</si>
  <si>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</si>
  <si>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</si>
  <si>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</si>
  <si>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</si>
  <si>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</si>
  <si>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</si>
  <si>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</si>
  <si>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</si>
  <si>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</si>
  <si>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</si>
  <si>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</si>
  <si>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</si>
  <si>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</si>
  <si>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</si>
  <si>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</si>
  <si>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</si>
  <si>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</si>
  <si>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</si>
  <si>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</si>
  <si>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</si>
  <si>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</si>
  <si>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</si>
  <si>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</si>
  <si>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</si>
  <si>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</si>
  <si>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</si>
  <si>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</si>
  <si>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</si>
  <si>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</si>
  <si>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</si>
  <si>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</si>
  <si>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</si>
  <si>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</si>
  <si>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</si>
  <si>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</si>
  <si>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</si>
  <si>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</si>
  <si>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</si>
  <si>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</si>
  <si>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</si>
  <si>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</si>
  <si>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</si>
  <si>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</si>
  <si>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</si>
  <si>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</si>
  <si>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</si>
  <si>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</si>
  <si>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</si>
  <si>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</si>
  <si>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</si>
  <si>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</si>
  <si>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</si>
  <si>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</si>
  <si>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</si>
  <si>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</si>
  <si>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</si>
  <si>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</si>
  <si>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</si>
  <si>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</si>
  <si>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</si>
  <si>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</si>
  <si>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</si>
  <si>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</si>
  <si>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</si>
  <si>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</si>
  <si>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</si>
  <si>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</si>
  <si>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</si>
  <si>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</si>
  <si>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</si>
  <si>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</si>
  <si>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</si>
  <si>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</si>
  <si>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</si>
  <si>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</si>
  <si>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</si>
  <si>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</si>
  <si>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</si>
  <si>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</si>
  <si>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</si>
  <si>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</si>
  <si>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</si>
  <si>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</si>
  <si>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</si>
  <si>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</si>
  <si>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</si>
  <si>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</si>
  <si>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</si>
  <si>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</si>
  <si>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</si>
  <si>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</si>
  <si>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</si>
  <si>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</si>
  <si>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</si>
  <si>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</si>
  <si>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</si>
  <si>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</si>
  <si>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</si>
  <si>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</si>
  <si>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</si>
  <si>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</si>
  <si>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</si>
  <si>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</si>
  <si>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</si>
  <si>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</si>
  <si>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</si>
  <si>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</si>
  <si>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</si>
  <si>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</si>
  <si>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</si>
  <si>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</si>
  <si>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</si>
  <si>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</si>
  <si>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</si>
  <si>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</si>
  <si>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</si>
  <si>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</si>
  <si>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</si>
  <si>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</si>
  <si>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</si>
  <si>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</si>
  <si>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</si>
  <si>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</si>
  <si>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</si>
  <si>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</si>
  <si>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</si>
  <si>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</si>
  <si>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</si>
  <si>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</si>
  <si>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</si>
  <si>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</si>
  <si>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</si>
  <si>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</si>
  <si>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</si>
  <si>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</si>
  <si>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</si>
  <si>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</si>
  <si>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</si>
  <si>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</si>
  <si>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</si>
  <si>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</si>
  <si>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</si>
  <si>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</si>
  <si>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</si>
  <si>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</si>
  <si>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</si>
  <si>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</si>
  <si>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</si>
  <si>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</si>
  <si>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</si>
  <si>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</si>
  <si>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</si>
  <si>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</si>
  <si>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</si>
  <si>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</si>
  <si>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</si>
  <si>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</si>
  <si>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</si>
  <si>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</si>
  <si>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</si>
  <si>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</si>
  <si>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</si>
  <si>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</si>
  <si>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</si>
  <si>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</si>
  <si>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</si>
  <si>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</si>
  <si>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</si>
  <si>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</si>
  <si>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</si>
  <si>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</si>
  <si>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</si>
  <si>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</si>
  <si>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</si>
  <si>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</si>
  <si>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</si>
  <si>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</si>
  <si>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</si>
  <si>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</si>
  <si>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</si>
  <si>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</si>
  <si>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</si>
  <si>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</si>
  <si>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</si>
  <si>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</si>
  <si>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</si>
  <si>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</si>
  <si>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</si>
  <si>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</si>
  <si>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</si>
  <si>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</si>
  <si>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</si>
  <si>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</si>
  <si>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</si>
  <si>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</si>
  <si>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</si>
  <si>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</si>
  <si>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</si>
  <si>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</si>
  <si>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</si>
  <si>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</si>
  <si>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</si>
  <si>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</si>
  <si>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</si>
  <si>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</si>
  <si>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</si>
  <si>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</si>
  <si>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</si>
  <si>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</si>
  <si>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</si>
  <si>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</si>
  <si>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</si>
  <si>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</si>
  <si>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</si>
  <si>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</si>
  <si>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</si>
  <si>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</si>
  <si>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</si>
  <si>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</si>
  <si>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</si>
  <si>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</si>
  <si>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</si>
  <si>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</si>
  <si>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</si>
  <si>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</si>
  <si>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</si>
  <si>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</si>
  <si>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</si>
  <si>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</si>
  <si>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</si>
  <si>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</si>
  <si>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</si>
  <si>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</si>
  <si>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</si>
  <si>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</si>
  <si>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</si>
  <si>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</si>
  <si>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</si>
  <si>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</si>
  <si>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</si>
  <si>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</si>
  <si>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</si>
  <si>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</si>
  <si>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</si>
  <si>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</si>
  <si>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</si>
  <si>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</si>
  <si>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</si>
  <si>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</si>
  <si>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</si>
  <si>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</si>
  <si>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</si>
  <si>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</si>
  <si>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</si>
  <si>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</si>
  <si>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</si>
  <si>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</si>
  <si>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</si>
  <si>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</si>
  <si>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</si>
  <si>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</si>
  <si>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</si>
  <si>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</si>
  <si>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</si>
  <si>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</si>
  <si>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</si>
  <si>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</si>
  <si>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</si>
  <si>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</si>
  <si>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</si>
  <si>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</si>
  <si>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</si>
  <si>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</si>
  <si>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</si>
  <si>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</si>
  <si>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</si>
  <si>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</si>
  <si>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</si>
  <si>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</si>
  <si>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</si>
  <si>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</si>
  <si>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</si>
  <si>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</si>
  <si>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</si>
  <si>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</si>
  <si>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</si>
  <si>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</si>
  <si>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</si>
  <si>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</si>
  <si>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</si>
  <si>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</si>
  <si>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</si>
  <si>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</si>
  <si>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</si>
  <si>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</si>
  <si>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</si>
  <si>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</si>
  <si>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</si>
  <si>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</si>
  <si>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</si>
  <si>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</si>
  <si>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</si>
  <si>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</si>
  <si>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</si>
  <si>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</si>
  <si>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</si>
  <si>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</si>
  <si>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</si>
  <si>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</si>
  <si>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</si>
  <si>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</si>
  <si>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</si>
  <si>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</si>
  <si>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</si>
  <si>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</si>
  <si>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</si>
  <si>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</si>
  <si>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</si>
  <si>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</si>
  <si>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</si>
  <si>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</si>
  <si>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</si>
  <si>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</si>
  <si>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</si>
  <si>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</si>
  <si>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</si>
  <si>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</si>
  <si>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</si>
  <si>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</si>
  <si>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</si>
  <si>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</si>
  <si>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</si>
  <si>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</si>
  <si>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</si>
  <si>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</si>
  <si>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</si>
  <si>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</si>
  <si>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</si>
  <si>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</si>
  <si>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</si>
  <si>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</si>
  <si>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</si>
  <si>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</si>
  <si>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</si>
  <si>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</si>
  <si>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</si>
  <si>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</si>
  <si>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</si>
  <si>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</si>
  <si>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</si>
  <si>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</si>
  <si>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</si>
  <si>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</si>
  <si>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</si>
  <si>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</si>
  <si>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</si>
  <si>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</si>
  <si>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</si>
  <si>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</si>
  <si>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</si>
  <si>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</si>
  <si>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</si>
  <si>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</si>
  <si>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</si>
  <si>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</si>
  <si>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</si>
  <si>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</si>
  <si>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</si>
  <si>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</si>
  <si>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</si>
  <si>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</si>
  <si>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</si>
  <si>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</si>
  <si>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</si>
  <si>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</si>
  <si>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</si>
  <si>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</si>
  <si>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</si>
  <si>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</si>
  <si>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</si>
  <si>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</si>
  <si>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</si>
  <si>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</si>
  <si>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</si>
  <si>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</si>
  <si>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</si>
  <si>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</si>
  <si>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</si>
  <si>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</si>
  <si>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</si>
  <si>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</si>
  <si>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</si>
  <si>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</si>
  <si>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</si>
  <si>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</si>
  <si>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</si>
  <si>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</si>
  <si>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</si>
  <si>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</si>
  <si>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</si>
  <si>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</si>
  <si>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</si>
  <si>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</si>
  <si>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</si>
  <si>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</si>
  <si>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</si>
  <si>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</si>
  <si>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</si>
  <si>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</si>
  <si>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</si>
  <si>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</si>
  <si>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</si>
  <si>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</si>
  <si>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</si>
  <si>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</si>
  <si>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</si>
  <si>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</si>
  <si>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</si>
  <si>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</si>
  <si>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</si>
  <si>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</si>
  <si>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</si>
  <si>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</si>
  <si>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</si>
  <si>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</si>
  <si>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</si>
  <si>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</si>
  <si>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</si>
  <si>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</si>
  <si>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</si>
  <si>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</si>
  <si>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</si>
  <si>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</si>
  <si>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</si>
  <si>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</si>
  <si>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</si>
  <si>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</si>
  <si>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</si>
  <si>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</si>
  <si>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</si>
  <si>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</si>
  <si>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</si>
  <si>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</si>
  <si>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</si>
  <si>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</si>
  <si>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</si>
  <si>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</si>
  <si>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</si>
  <si>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</si>
  <si>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</si>
  <si>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</si>
  <si>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</si>
  <si>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</si>
  <si>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</si>
  <si>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</si>
  <si>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</si>
  <si>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</si>
  <si>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</si>
  <si>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</si>
  <si>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</si>
  <si>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</si>
  <si>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</si>
  <si>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</si>
  <si>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</si>
  <si>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</si>
  <si>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</si>
  <si>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</si>
  <si>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</si>
  <si>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</si>
  <si>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</si>
  <si>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</si>
  <si>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</si>
  <si>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</si>
  <si>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</si>
  <si>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</si>
  <si>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</si>
  <si>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</si>
  <si>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</si>
  <si>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</si>
  <si>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</si>
  <si>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</si>
  <si>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</si>
  <si>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</si>
  <si>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</si>
  <si>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</si>
  <si>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</si>
  <si>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</si>
  <si>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</si>
  <si>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</si>
  <si>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</si>
  <si>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</si>
  <si>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</si>
  <si>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</si>
  <si>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</si>
  <si>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</si>
  <si>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</si>
  <si>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</si>
  <si>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</si>
  <si>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</si>
  <si>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</si>
  <si>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</si>
  <si>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</si>
  <si>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</si>
  <si>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</si>
  <si>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</si>
  <si>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</si>
  <si>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</si>
  <si>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</si>
  <si>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</si>
  <si>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</si>
  <si>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</si>
  <si>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</si>
  <si>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</si>
  <si>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</si>
  <si>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</si>
  <si>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</si>
  <si>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</si>
  <si>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</si>
  <si>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</si>
  <si>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</si>
  <si>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</si>
  <si>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</si>
  <si>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</si>
  <si>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</si>
  <si>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</si>
  <si>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</si>
  <si>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</si>
  <si>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</si>
  <si>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</si>
  <si>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</si>
  <si>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</si>
  <si>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</si>
  <si>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</si>
  <si>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</si>
  <si>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</si>
  <si>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</si>
  <si>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</si>
  <si>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</si>
  <si>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</si>
  <si>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</si>
  <si>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</si>
  <si>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</si>
  <si>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</si>
  <si>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</si>
  <si>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</si>
  <si>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</si>
  <si>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</si>
  <si>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</si>
  <si>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</si>
  <si>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</si>
  <si>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</si>
  <si>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</si>
  <si>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</si>
  <si>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</si>
  <si>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</si>
  <si>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</si>
  <si>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</si>
  <si>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</si>
  <si>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</si>
  <si>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</si>
  <si>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</si>
  <si>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</si>
  <si>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</si>
  <si>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</si>
  <si>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</si>
  <si>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</si>
  <si>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</si>
  <si>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</si>
  <si>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</si>
  <si>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</si>
  <si>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</si>
  <si>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</si>
  <si>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</si>
  <si>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</si>
  <si>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</si>
  <si>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</si>
  <si>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</si>
  <si>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</si>
  <si>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</si>
  <si>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</si>
  <si>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</si>
  <si>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</si>
  <si>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</si>
  <si>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</si>
  <si>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</si>
  <si>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</si>
  <si>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</si>
  <si>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</si>
  <si>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</si>
  <si>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</si>
  <si>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</si>
  <si>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</si>
  <si>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</si>
  <si>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</si>
  <si>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</si>
  <si>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</si>
  <si>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</si>
  <si>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</si>
  <si>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</si>
  <si>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</si>
  <si>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</si>
  <si>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</si>
  <si>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</si>
  <si>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</si>
  <si>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</si>
  <si>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</si>
  <si>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</si>
  <si>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</si>
  <si>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</si>
  <si>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</si>
  <si>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</si>
  <si>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</si>
  <si>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</si>
  <si>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</si>
  <si>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</si>
  <si>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</si>
  <si>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</si>
  <si>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</si>
  <si>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</si>
  <si>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</si>
  <si>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</si>
  <si>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</si>
  <si>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</si>
  <si>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</si>
  <si>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</si>
  <si>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</si>
  <si>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</si>
  <si>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</si>
  <si>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</si>
  <si>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</si>
  <si>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</si>
  <si>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</si>
  <si>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</si>
  <si>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</si>
  <si>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</si>
  <si>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</si>
  <si>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</si>
  <si>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</si>
  <si>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</si>
  <si>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</si>
  <si>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</si>
  <si>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</si>
  <si>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</si>
  <si>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</si>
  <si>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</si>
  <si>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</si>
  <si>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</si>
  <si>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</si>
  <si>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</si>
  <si>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</si>
  <si>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</si>
  <si>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</si>
  <si>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</si>
  <si>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</si>
  <si>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</si>
  <si>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</si>
  <si>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</si>
  <si>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</si>
  <si>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</si>
  <si>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</si>
  <si>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</si>
  <si>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</si>
  <si>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</si>
  <si>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</si>
  <si>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</si>
  <si>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</si>
  <si>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</si>
  <si>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</si>
  <si>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</si>
  <si>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</si>
  <si>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</si>
  <si>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</si>
  <si>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</si>
  <si>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</si>
  <si>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</si>
  <si>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</si>
  <si>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</si>
  <si>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</si>
  <si>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</si>
  <si>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</si>
  <si>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</si>
  <si>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</si>
  <si>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</si>
  <si>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</si>
  <si>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</si>
  <si>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</si>
  <si>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</si>
  <si>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</si>
  <si>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</si>
  <si>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</si>
  <si>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</si>
  <si>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</si>
  <si>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</si>
  <si>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</si>
  <si>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</si>
  <si>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</si>
  <si>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</si>
  <si>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</si>
  <si>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</si>
  <si>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</si>
  <si>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</si>
  <si>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</si>
  <si>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</si>
  <si>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</si>
  <si>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</si>
  <si>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</si>
  <si>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</si>
  <si>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</si>
  <si>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</si>
  <si>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</si>
  <si>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</si>
  <si>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</si>
  <si>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</si>
  <si>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</si>
  <si>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</si>
  <si>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</si>
  <si>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</si>
  <si>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</si>
  <si>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</si>
  <si>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</si>
  <si>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</si>
  <si>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</si>
  <si>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</si>
  <si>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</si>
  <si>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</si>
  <si>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</si>
  <si>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</si>
  <si>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</si>
  <si>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</si>
  <si>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</si>
  <si>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</si>
  <si>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</si>
  <si>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</si>
  <si>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</si>
  <si>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</si>
  <si>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</si>
  <si>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</si>
  <si>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</si>
  <si>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</si>
  <si>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</si>
  <si>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</si>
  <si>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</si>
  <si>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</si>
  <si>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</si>
  <si>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</si>
  <si>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</si>
  <si>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</si>
  <si>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</si>
  <si>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</si>
  <si>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</si>
  <si>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</si>
  <si>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</si>
  <si>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</si>
  <si>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</si>
  <si>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</si>
  <si>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</si>
  <si>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</si>
  <si>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</si>
  <si>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</si>
  <si>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</si>
  <si>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</si>
  <si>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</si>
  <si>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</si>
  <si>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</si>
  <si>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</si>
  <si>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</si>
  <si>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</si>
  <si>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</si>
  <si>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</si>
  <si>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</si>
  <si>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</si>
  <si>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</si>
  <si>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</si>
  <si>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</si>
  <si>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</si>
  <si>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</si>
  <si>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</si>
  <si>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</si>
  <si>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</si>
  <si>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</si>
  <si>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</si>
  <si>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</si>
  <si>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</si>
  <si>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</si>
  <si>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</si>
  <si>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</si>
  <si>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</si>
  <si>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</si>
  <si>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</si>
  <si>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</si>
  <si>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</si>
  <si>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</si>
  <si>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</si>
  <si>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</si>
  <si>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</si>
  <si>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</si>
  <si>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</si>
  <si>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</si>
  <si>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</si>
  <si>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</si>
  <si>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</si>
  <si>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</si>
  <si>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</si>
  <si>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</si>
  <si>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</si>
  <si>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</si>
  <si>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</si>
  <si>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</si>
  <si>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</si>
  <si>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</si>
  <si>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</si>
  <si>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</si>
  <si>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</si>
  <si>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</si>
  <si>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</si>
  <si>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</si>
  <si>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</si>
  <si>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</si>
  <si>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</si>
  <si>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</si>
  <si>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</si>
  <si>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</si>
  <si>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</si>
  <si>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</si>
  <si>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</si>
  <si>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</si>
  <si>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</si>
  <si>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</si>
  <si>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</si>
  <si>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</si>
  <si>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</si>
  <si>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</si>
  <si>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</si>
  <si>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</si>
  <si>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</si>
  <si>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</si>
  <si>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</si>
  <si>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</si>
  <si>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</si>
  <si>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</si>
  <si>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</si>
  <si>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</si>
  <si>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</si>
  <si>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</si>
  <si>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</si>
  <si>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</si>
  <si>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</si>
  <si>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</si>
  <si>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</si>
  <si>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</si>
  <si>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</si>
  <si>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</si>
  <si>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</si>
  <si>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</si>
  <si>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</si>
  <si>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</si>
  <si>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</si>
  <si>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</si>
  <si>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</si>
  <si>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</si>
  <si>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</si>
  <si>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</si>
  <si>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</si>
  <si>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</si>
  <si>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</si>
  <si>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</si>
  <si>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</si>
  <si>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</si>
  <si>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</si>
  <si>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</si>
  <si>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</si>
  <si>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</si>
  <si>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</si>
  <si>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</si>
  <si>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</si>
  <si>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</si>
  <si>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</si>
  <si>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</si>
  <si>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</si>
  <si>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</si>
  <si>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</si>
  <si>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</si>
  <si>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</si>
  <si>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</si>
  <si>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</si>
  <si>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</si>
  <si>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</si>
  <si>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</si>
  <si>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</si>
  <si>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</si>
  <si>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</si>
  <si>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</si>
  <si>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</si>
  <si>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</si>
  <si>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</si>
  <si>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</si>
  <si>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</si>
  <si>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</si>
  <si>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</si>
  <si>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</si>
  <si>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</si>
  <si>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</si>
  <si>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</si>
  <si>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</si>
  <si>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</si>
  <si>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</si>
  <si>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</si>
  <si>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</si>
  <si>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</si>
  <si>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</si>
  <si>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</si>
  <si>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</si>
  <si>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</si>
  <si>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</si>
  <si>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</si>
  <si>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</si>
  <si>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</si>
  <si>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</si>
  <si>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</si>
  <si>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</si>
  <si>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</si>
  <si>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</si>
  <si>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</si>
  <si>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</si>
  <si>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</si>
  <si>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</si>
  <si>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</si>
  <si>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</si>
  <si>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</si>
  <si>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</si>
  <si>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</si>
  <si>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</si>
  <si>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</si>
  <si>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</si>
  <si>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</si>
  <si>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</si>
  <si>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</si>
  <si>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</si>
  <si>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</si>
  <si>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</si>
  <si>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</si>
  <si>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</si>
  <si>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</si>
  <si>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</si>
  <si>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</si>
  <si>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</si>
  <si>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</si>
  <si>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</si>
  <si>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</si>
  <si>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</si>
  <si>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</si>
  <si>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</si>
  <si>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</si>
  <si>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</si>
  <si>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</si>
  <si>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</si>
  <si>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</si>
  <si>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</si>
  <si>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</si>
  <si>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</si>
  <si>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</si>
  <si>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</si>
  <si>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</si>
  <si>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</si>
  <si>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</si>
  <si>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</si>
  <si>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</si>
  <si>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</si>
  <si>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</si>
  <si>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</si>
  <si>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</si>
  <si>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</si>
  <si>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</si>
  <si>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</si>
  <si>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</si>
  <si>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</si>
  <si>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</si>
  <si>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</si>
  <si>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</si>
  <si>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</si>
  <si>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</si>
  <si>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</si>
  <si>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</si>
  <si>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</si>
  <si>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</si>
  <si>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</si>
  <si>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</si>
  <si>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</si>
  <si>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</si>
  <si>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</si>
  <si>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</si>
  <si>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</si>
  <si>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</si>
  <si>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</si>
  <si>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</si>
  <si>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</si>
  <si>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</si>
  <si>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</si>
  <si>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</si>
  <si>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</si>
  <si>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</si>
  <si>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</si>
  <si>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</si>
  <si>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</si>
  <si>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</si>
  <si>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</si>
  <si>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</si>
  <si>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</si>
  <si>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</si>
  <si>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</si>
  <si>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</si>
  <si>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</si>
  <si>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</si>
  <si>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</si>
  <si>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</si>
  <si>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</si>
  <si>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</si>
  <si>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</si>
  <si>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</si>
  <si>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</si>
  <si>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</si>
  <si>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</si>
  <si>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</si>
  <si>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</si>
  <si>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</si>
  <si>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</si>
  <si>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</si>
  <si>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</si>
  <si>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</si>
  <si>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</si>
  <si>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</si>
  <si>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</si>
  <si>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</si>
  <si>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</si>
  <si>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</si>
  <si>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</si>
  <si>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</si>
  <si>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</si>
  <si>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</si>
  <si>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</si>
  <si>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</si>
  <si>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</si>
  <si>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</si>
  <si>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</si>
  <si>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</si>
  <si>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</si>
  <si>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</si>
  <si>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</si>
  <si>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</si>
  <si>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</si>
  <si>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</si>
  <si>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</si>
  <si>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</si>
  <si>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</si>
  <si>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</si>
  <si>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</si>
  <si>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</si>
  <si>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</si>
  <si>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</si>
  <si>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</si>
  <si>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</si>
  <si>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</si>
  <si>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</si>
  <si>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</si>
  <si>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</si>
  <si>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</si>
  <si>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</si>
  <si>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</si>
  <si>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</si>
  <si>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</si>
  <si>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</si>
  <si>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</si>
  <si>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</si>
  <si>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</si>
  <si>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</si>
  <si>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</si>
  <si>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</si>
  <si>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</si>
  <si>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</si>
  <si>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</si>
  <si>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</si>
  <si>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</si>
  <si>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</si>
  <si>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</si>
  <si>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</si>
  <si>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</si>
  <si>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</si>
  <si>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</si>
  <si>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</si>
  <si>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</si>
  <si>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</si>
  <si>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</si>
  <si>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</si>
  <si>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</si>
  <si>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</si>
  <si>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</si>
  <si>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</si>
  <si>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</si>
  <si>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</si>
  <si>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</si>
  <si>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</si>
  <si>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</si>
  <si>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</si>
  <si>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</si>
  <si>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</si>
  <si>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</si>
  <si>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</si>
  <si>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</si>
  <si>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</si>
  <si>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</si>
  <si>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</si>
  <si>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</si>
  <si>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</si>
  <si>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</si>
  <si>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</si>
  <si>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</si>
  <si>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</si>
  <si>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</si>
  <si>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</si>
  <si>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</si>
  <si>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</si>
  <si>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</si>
  <si>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</si>
  <si>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</si>
  <si>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</si>
  <si>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</si>
  <si>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</si>
  <si>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</si>
  <si>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</si>
  <si>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</si>
  <si>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</si>
  <si>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</si>
  <si>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</si>
  <si>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</si>
  <si>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</si>
  <si>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</si>
  <si>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</si>
  <si>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</si>
  <si>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</si>
  <si>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</si>
  <si>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</si>
  <si>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</si>
  <si>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</si>
  <si>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</si>
  <si>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</si>
  <si>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</si>
  <si>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</si>
  <si>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</si>
  <si>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</si>
  <si>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</si>
  <si>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</si>
  <si>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</si>
  <si>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</si>
  <si>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</si>
  <si>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</si>
  <si>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</si>
  <si>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</si>
  <si>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</si>
  <si>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</si>
  <si>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</si>
  <si>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</si>
  <si>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</si>
  <si>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</si>
  <si>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</si>
  <si>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</si>
  <si>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</si>
  <si>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</si>
  <si>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</si>
  <si>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</si>
  <si>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</si>
  <si>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</si>
  <si>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</si>
  <si>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</si>
  <si>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</si>
  <si>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</si>
  <si>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</si>
  <si>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</si>
  <si>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</si>
  <si>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</si>
  <si>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</si>
  <si>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</si>
  <si>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</si>
  <si>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</si>
  <si>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</si>
  <si>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</si>
  <si>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</si>
  <si>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</si>
  <si>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</si>
  <si>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</si>
  <si>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</si>
  <si>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</si>
  <si>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</si>
  <si>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</si>
  <si>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</si>
  <si>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</si>
  <si>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</si>
  <si>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</si>
  <si>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</si>
  <si>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</si>
  <si>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</si>
  <si>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</si>
  <si>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</si>
  <si>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</si>
  <si>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</si>
  <si>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</si>
  <si>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</si>
  <si>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</si>
  <si>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</si>
  <si>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</si>
  <si>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</si>
  <si>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</si>
  <si>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</si>
  <si>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</si>
  <si>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</si>
  <si>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</si>
  <si>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</si>
  <si>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</si>
  <si>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</si>
  <si>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</si>
  <si>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</si>
  <si>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</si>
  <si>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</si>
  <si>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</si>
  <si>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</si>
  <si>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</si>
  <si>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</si>
  <si>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</si>
  <si>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</si>
  <si>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</si>
  <si>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</si>
  <si>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</si>
  <si>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</si>
  <si>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</si>
  <si>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</si>
  <si>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</si>
  <si>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</si>
  <si>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</si>
  <si>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</si>
  <si>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</si>
  <si>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</si>
  <si>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</si>
  <si>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</si>
  <si>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</si>
  <si>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</si>
  <si>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</si>
  <si>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</si>
  <si>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</si>
  <si>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</si>
  <si>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</si>
  <si>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</si>
  <si>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</si>
  <si>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</si>
  <si>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</si>
  <si>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</si>
  <si>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</si>
  <si>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</si>
  <si>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</si>
  <si>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</si>
  <si>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</si>
  <si>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</si>
  <si>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</si>
  <si>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</si>
  <si>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</si>
  <si>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</si>
  <si>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</si>
  <si>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</si>
  <si>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</si>
  <si>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</si>
  <si>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</si>
  <si>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</si>
  <si>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</si>
  <si>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</si>
  <si>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</si>
  <si>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</si>
  <si>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</si>
  <si>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</si>
  <si>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</si>
  <si>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</si>
  <si>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</si>
  <si>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</si>
  <si>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</si>
  <si>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</si>
  <si>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</si>
  <si>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</si>
  <si>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</si>
  <si>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</si>
  <si>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</si>
  <si>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</si>
  <si>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</si>
  <si>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</si>
  <si>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</si>
  <si>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</si>
  <si>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</si>
  <si>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</si>
  <si>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</si>
  <si>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</si>
  <si>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</si>
  <si>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</si>
  <si>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</si>
  <si>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</si>
  <si>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</si>
  <si>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</si>
  <si>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</si>
  <si>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</si>
  <si>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</si>
  <si>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</si>
  <si>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</si>
  <si>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</si>
  <si>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</si>
  <si>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</si>
  <si>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</si>
  <si>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</si>
  <si>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</si>
  <si>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</si>
  <si>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</si>
  <si>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</si>
  <si>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</si>
  <si>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</si>
  <si>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</si>
  <si>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</si>
  <si>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</si>
  <si>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</si>
  <si>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</si>
  <si>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</si>
  <si>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</si>
  <si>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</si>
  <si>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</si>
  <si>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</si>
  <si>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</si>
  <si>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</si>
  <si>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</si>
  <si>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</si>
  <si>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</si>
  <si>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</si>
  <si>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</si>
  <si>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</si>
  <si>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</si>
  <si>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</si>
  <si>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</si>
  <si>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</si>
  <si>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</si>
  <si>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</si>
  <si>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</si>
  <si>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</si>
  <si>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</si>
  <si>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</si>
  <si>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</si>
  <si>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</si>
  <si>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</si>
  <si>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</si>
  <si>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</si>
  <si>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</si>
  <si>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</si>
  <si>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</si>
  <si>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</si>
  <si>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</si>
  <si>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</si>
  <si>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</si>
  <si>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</si>
  <si>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</si>
  <si>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</si>
  <si>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</si>
  <si>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</si>
  <si>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</si>
  <si>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</si>
  <si>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</si>
  <si>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</si>
  <si>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</si>
  <si>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</si>
  <si>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</si>
  <si>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</si>
  <si>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</si>
  <si>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</si>
  <si>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</si>
  <si>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</si>
  <si>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</si>
  <si>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</si>
  <si>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</si>
  <si>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</si>
  <si>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</si>
  <si>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</si>
  <si>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</si>
  <si>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</si>
  <si>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</si>
  <si>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</si>
  <si>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</si>
  <si>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</si>
  <si>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</si>
  <si>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</si>
  <si>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</si>
  <si>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</si>
  <si>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</si>
  <si>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</si>
  <si>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</si>
  <si>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</si>
  <si>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</si>
  <si>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</si>
  <si>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</si>
  <si>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</si>
  <si>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</si>
  <si>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</si>
  <si>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</si>
  <si>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</si>
  <si>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</si>
  <si>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</si>
  <si>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</si>
  <si>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</si>
  <si>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</si>
  <si>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</si>
  <si>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</si>
  <si>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</si>
  <si>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</si>
  <si>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</si>
  <si>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</si>
  <si>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</si>
  <si>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</si>
  <si>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</si>
  <si>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</si>
  <si>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</si>
  <si>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</si>
  <si>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</si>
  <si>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</si>
  <si>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</si>
  <si>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</si>
  <si>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</si>
  <si>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</si>
  <si>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</si>
  <si>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</si>
  <si>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</si>
  <si>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</si>
  <si>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</si>
  <si>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</si>
  <si>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</si>
  <si>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</si>
  <si>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</si>
  <si>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</si>
  <si>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</si>
  <si>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</si>
  <si>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</si>
  <si>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</si>
  <si>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</si>
  <si>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</si>
  <si>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</si>
  <si>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</si>
  <si>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</si>
  <si>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</si>
  <si>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</si>
  <si>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</si>
  <si>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</si>
  <si>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</si>
  <si>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</si>
  <si>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</si>
  <si>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</si>
  <si>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</si>
  <si>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</si>
  <si>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</si>
  <si>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</si>
  <si>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</si>
  <si>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</si>
  <si>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</si>
  <si>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</si>
  <si>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</si>
  <si>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</si>
  <si>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</si>
  <si>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</si>
  <si>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</si>
  <si>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</si>
  <si>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</si>
  <si>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</si>
  <si>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</si>
  <si>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</si>
  <si>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</si>
  <si>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</si>
  <si>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</si>
  <si>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</si>
  <si>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</si>
  <si>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</si>
  <si>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</si>
  <si>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</si>
  <si>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</si>
  <si>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</si>
  <si>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</si>
  <si>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</si>
  <si>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</si>
  <si>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</si>
  <si>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</si>
  <si>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</si>
  <si>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</si>
  <si>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</si>
  <si>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</si>
  <si>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</si>
  <si>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</si>
  <si>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</si>
  <si>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</si>
  <si>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</si>
  <si>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</si>
  <si>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</si>
  <si>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</si>
  <si>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</si>
  <si>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</si>
  <si>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</si>
  <si>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</si>
  <si>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</si>
  <si>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</si>
  <si>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</si>
  <si>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</si>
  <si>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</si>
  <si>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</si>
  <si>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</si>
  <si>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</si>
  <si>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</si>
  <si>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</si>
  <si>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</si>
  <si>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</si>
  <si>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</si>
  <si>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</si>
  <si>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</si>
  <si>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</si>
  <si>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</si>
  <si>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</si>
  <si>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</si>
  <si>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</si>
  <si>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</si>
  <si>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</si>
  <si>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</si>
  <si>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</si>
  <si>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</si>
  <si>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</si>
  <si>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</si>
  <si>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</si>
  <si>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</si>
  <si>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</si>
  <si>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</si>
  <si>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</si>
  <si>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</si>
  <si>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</si>
  <si>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</si>
  <si>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</si>
  <si>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</si>
  <si>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</si>
  <si>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</si>
  <si>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</si>
  <si>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</si>
  <si>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</si>
  <si>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</si>
  <si>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</si>
  <si>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</si>
  <si>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</si>
  <si>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</si>
  <si>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</si>
  <si>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</si>
  <si>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</si>
  <si>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</si>
  <si>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</si>
  <si>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</si>
  <si>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</si>
  <si>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</si>
  <si>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</si>
  <si>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</si>
  <si>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</si>
  <si>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</si>
  <si>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</si>
  <si>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</si>
  <si>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</si>
  <si>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</si>
  <si>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</si>
  <si>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</si>
  <si>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</si>
  <si>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</si>
  <si>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</si>
  <si>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</si>
  <si>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</si>
  <si>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</si>
  <si>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</si>
  <si>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</si>
  <si>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</si>
  <si>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</si>
  <si>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</si>
  <si>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</si>
  <si>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</si>
  <si>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</si>
  <si>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</si>
  <si>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</si>
  <si>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</si>
  <si>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</si>
  <si>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</si>
  <si>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</si>
  <si>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</si>
  <si>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</si>
  <si>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</si>
  <si>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</si>
  <si>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</si>
  <si>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</si>
  <si>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</si>
  <si>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</si>
  <si>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</si>
  <si>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</si>
  <si>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</si>
  <si>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</si>
  <si>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</si>
  <si>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</si>
  <si>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</si>
  <si>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</si>
  <si>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</si>
  <si>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</si>
  <si>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</si>
  <si>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</si>
  <si>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</si>
  <si>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</si>
  <si>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</si>
  <si>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</si>
  <si>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</si>
  <si>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</si>
  <si>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</si>
  <si>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</si>
  <si>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</si>
  <si>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</si>
  <si>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</si>
  <si>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</si>
  <si>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</si>
  <si>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</si>
  <si>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</si>
  <si>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</si>
  <si>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</si>
  <si>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</si>
  <si>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</si>
  <si>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</si>
  <si>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</si>
  <si>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</si>
  <si>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</si>
  <si>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</si>
  <si>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</si>
  <si>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</si>
  <si>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</si>
  <si>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</si>
  <si>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</si>
  <si>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</si>
  <si>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</si>
  <si>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</si>
  <si>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</si>
  <si>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</si>
  <si>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</si>
  <si>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</si>
  <si>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</si>
  <si>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</si>
  <si>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</si>
  <si>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</si>
  <si>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</si>
  <si>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</si>
  <si>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</si>
  <si>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</si>
  <si>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</si>
  <si>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</si>
  <si>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</si>
  <si>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</si>
  <si>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</si>
  <si>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</si>
  <si>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</si>
  <si>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</si>
  <si>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</si>
  <si>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</si>
  <si>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</si>
  <si>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</si>
  <si>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</si>
  <si>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</si>
  <si>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</si>
  <si>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</si>
  <si>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</si>
  <si>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</si>
  <si>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</si>
  <si>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</si>
  <si>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</si>
  <si>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</si>
  <si>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</si>
  <si>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</si>
  <si>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</si>
  <si>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</si>
  <si>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</si>
  <si>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</si>
  <si>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</si>
  <si>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</si>
  <si>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</si>
  <si>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</si>
  <si>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</si>
  <si>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</si>
  <si>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</si>
  <si>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</si>
  <si>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</si>
  <si>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</si>
  <si>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</si>
  <si>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</si>
  <si>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</si>
  <si>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</si>
  <si>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</si>
  <si>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</si>
  <si>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</si>
  <si>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</si>
  <si>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</si>
  <si>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</si>
  <si>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</si>
  <si>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</si>
  <si>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</si>
  <si>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</si>
  <si>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</si>
  <si>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</si>
  <si>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</si>
  <si>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</si>
  <si>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</si>
  <si>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</si>
  <si>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</si>
  <si>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</si>
  <si>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</si>
  <si>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</si>
  <si>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</si>
  <si>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</si>
  <si>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</si>
  <si>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</si>
  <si>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</si>
  <si>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</si>
  <si>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</si>
  <si>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</si>
  <si>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</si>
  <si>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</si>
  <si>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</si>
  <si>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</si>
  <si>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</si>
  <si>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</si>
  <si>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</si>
  <si>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</si>
  <si>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</si>
  <si>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</si>
  <si>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</si>
  <si>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</si>
  <si>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</si>
  <si>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</si>
  <si>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</si>
  <si>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</si>
  <si>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</si>
  <si>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</si>
  <si>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</si>
  <si>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</si>
  <si>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</si>
  <si>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</si>
  <si>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</si>
  <si>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</si>
  <si>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</si>
  <si>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</si>
  <si>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</si>
  <si>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</si>
  <si>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</si>
  <si>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</si>
  <si>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</si>
  <si>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</si>
  <si>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</si>
  <si>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</si>
  <si>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</si>
  <si>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</si>
  <si>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</si>
  <si>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</si>
  <si>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</si>
  <si>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</si>
  <si>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</si>
  <si>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</si>
  <si>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</si>
  <si>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</si>
  <si>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</si>
  <si>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</si>
  <si>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</si>
  <si>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</si>
  <si>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</si>
  <si>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</si>
  <si>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</si>
  <si>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</si>
  <si>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</si>
  <si>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</si>
  <si>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</si>
  <si>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</si>
  <si>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</si>
  <si>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</si>
  <si>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</si>
  <si>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</si>
  <si>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</si>
  <si>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</si>
  <si>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</si>
  <si>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</si>
  <si>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</si>
  <si>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</si>
  <si>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</si>
  <si>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</si>
  <si>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</si>
  <si>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</si>
  <si>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</si>
  <si>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</si>
  <si>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</si>
  <si>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</si>
  <si>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</si>
  <si>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</si>
  <si>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</si>
  <si>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</si>
  <si>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</si>
  <si>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</si>
  <si>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</si>
  <si>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</si>
  <si>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</si>
  <si>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</si>
  <si>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</si>
  <si>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</si>
  <si>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</si>
  <si>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</si>
  <si>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</si>
  <si>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</si>
  <si>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</si>
  <si>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</si>
  <si>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</si>
  <si>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</si>
  <si>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</si>
  <si>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</si>
  <si>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</si>
  <si>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</si>
  <si>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</si>
  <si>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</si>
  <si>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</si>
  <si>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</si>
  <si>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</si>
  <si>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</si>
  <si>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</si>
  <si>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</si>
  <si>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</si>
  <si>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</si>
  <si>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</si>
  <si>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</si>
  <si>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</si>
  <si>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</si>
  <si>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</si>
  <si>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</si>
  <si>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</si>
  <si>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</si>
  <si>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</si>
  <si>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</si>
  <si>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</si>
  <si>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</si>
  <si>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</si>
  <si>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</si>
  <si>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</si>
  <si>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</si>
  <si>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</si>
  <si>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</si>
  <si>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</si>
  <si>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</si>
  <si>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</si>
  <si>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</si>
  <si>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</si>
  <si>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</si>
  <si>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</si>
  <si>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</si>
  <si>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</si>
  <si>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</si>
  <si>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</si>
  <si>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</si>
  <si>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</si>
  <si>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</si>
  <si>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</si>
  <si>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</si>
  <si>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</si>
  <si>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</si>
  <si>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</si>
  <si>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</si>
  <si>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</si>
  <si>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</si>
  <si>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</si>
  <si>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</si>
  <si>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</si>
  <si>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</si>
  <si>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</si>
  <si>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</si>
  <si>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</si>
  <si>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</si>
  <si>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</si>
  <si>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</si>
  <si>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</si>
  <si>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</si>
  <si>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</si>
  <si>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</si>
  <si>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</si>
  <si>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</si>
  <si>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</si>
  <si>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</si>
  <si>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</si>
  <si>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</si>
  <si>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</si>
  <si>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</si>
  <si>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</si>
  <si>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</si>
  <si>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</si>
  <si>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</si>
  <si>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</si>
  <si>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</si>
  <si>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</si>
  <si>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</si>
  <si>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</si>
  <si>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</si>
  <si>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</si>
  <si>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</si>
  <si>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</si>
  <si>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</si>
  <si>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</si>
  <si>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</si>
  <si>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</si>
  <si>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</si>
  <si>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</si>
  <si>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</si>
  <si>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</si>
  <si>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</si>
  <si>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</si>
  <si>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</si>
  <si>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</si>
  <si>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</si>
  <si>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</si>
  <si>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</si>
  <si>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</si>
  <si>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</si>
  <si>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</si>
  <si>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</si>
  <si>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</si>
  <si>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</si>
  <si>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</si>
  <si>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</si>
  <si>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</si>
  <si>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</si>
  <si>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</si>
  <si>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</si>
  <si>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</si>
  <si>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</si>
  <si>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</si>
  <si>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</si>
  <si>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</si>
  <si>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</si>
  <si>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</si>
  <si>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</si>
  <si>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</si>
  <si>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</si>
  <si>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</si>
  <si>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</si>
  <si>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</si>
  <si>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</si>
  <si>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</si>
  <si>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</si>
  <si>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</si>
  <si>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</si>
  <si>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</si>
  <si>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</si>
  <si>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</si>
  <si>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</si>
  <si>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</si>
  <si>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</si>
  <si>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</si>
  <si>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</si>
  <si>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</si>
  <si>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</si>
  <si>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</si>
  <si>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</si>
  <si>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</si>
  <si>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</si>
  <si>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</si>
  <si>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</si>
  <si>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</si>
  <si>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</si>
  <si>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</si>
  <si>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</si>
  <si>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</si>
  <si>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</si>
  <si>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</si>
  <si>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</si>
  <si>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</si>
  <si>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</si>
  <si>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</si>
  <si>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</si>
  <si>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</si>
  <si>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</si>
  <si>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</si>
  <si>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</si>
  <si>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</si>
  <si>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</si>
  <si>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</si>
  <si>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</si>
  <si>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</si>
  <si>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</si>
  <si>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</si>
  <si>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</si>
  <si>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</si>
  <si>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</si>
  <si>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</si>
  <si>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</si>
  <si>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</si>
  <si>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</si>
  <si>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</si>
  <si>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</si>
  <si>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</si>
  <si>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</si>
  <si>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</si>
  <si>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</si>
  <si>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</si>
  <si>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</si>
  <si>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</si>
  <si>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</si>
  <si>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</si>
  <si>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</si>
  <si>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</si>
  <si>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</si>
  <si>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</si>
  <si>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</si>
  <si>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</si>
  <si>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</si>
  <si>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</si>
  <si>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</si>
  <si>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</si>
  <si>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</si>
  <si>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</si>
  <si>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</si>
  <si>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</si>
  <si>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</si>
  <si>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</si>
  <si>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</si>
  <si>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</si>
  <si>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</si>
  <si>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</si>
  <si>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</si>
  <si>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</si>
  <si>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</si>
  <si>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</si>
  <si>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</si>
  <si>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</si>
  <si>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</si>
  <si>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</si>
  <si>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</si>
  <si>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</si>
  <si>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</si>
  <si>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</si>
  <si>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</si>
  <si>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</si>
  <si>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</si>
  <si>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</si>
  <si>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</si>
  <si>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</si>
  <si>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</si>
  <si>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</si>
  <si>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</si>
  <si>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</si>
  <si>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</si>
  <si>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</si>
  <si>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</si>
  <si>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</si>
  <si>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</si>
  <si>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</si>
  <si>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</si>
  <si>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</si>
  <si>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</si>
  <si>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</si>
  <si>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</si>
  <si>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</si>
  <si>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</si>
  <si>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</si>
  <si>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</si>
  <si>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</si>
  <si>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</si>
  <si>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</si>
  <si>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</si>
  <si>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</si>
  <si>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</si>
  <si>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</si>
  <si>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</si>
  <si>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</si>
  <si>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</si>
  <si>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</si>
  <si>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</si>
  <si>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</si>
  <si>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</si>
  <si>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</si>
  <si>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</si>
  <si>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</si>
  <si>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</si>
  <si>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</si>
  <si>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</si>
  <si>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</si>
  <si>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</si>
  <si>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</si>
  <si>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</si>
  <si>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</si>
  <si>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</si>
  <si>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</si>
  <si>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</si>
  <si>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</si>
  <si>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</si>
  <si>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</si>
  <si>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</si>
  <si>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</si>
  <si>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</si>
  <si>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</si>
  <si>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</si>
  <si>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</si>
  <si>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</si>
  <si>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</si>
  <si>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</si>
  <si>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</si>
  <si>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</si>
  <si>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</si>
  <si>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</si>
  <si>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</si>
  <si>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</si>
  <si>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</si>
  <si>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</si>
  <si>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</si>
  <si>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</si>
  <si>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</si>
  <si>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</si>
  <si>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</si>
  <si>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</si>
  <si>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</si>
  <si>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</si>
  <si>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</si>
  <si>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</si>
  <si>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</si>
  <si>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</si>
  <si>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</si>
  <si>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</si>
  <si>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</si>
  <si>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</si>
  <si>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</si>
  <si>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</si>
  <si>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</si>
  <si>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</si>
  <si>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</si>
  <si>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</si>
  <si>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</si>
  <si>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</si>
  <si>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</si>
  <si>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</si>
  <si>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</si>
  <si>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</si>
  <si>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</si>
  <si>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</si>
  <si>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</si>
  <si>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</si>
  <si>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</si>
  <si>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</si>
  <si>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</si>
  <si>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</si>
  <si>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</si>
  <si>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</si>
  <si>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</si>
  <si>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</si>
  <si>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</si>
  <si>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</si>
  <si>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</si>
  <si>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</si>
  <si>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</si>
  <si>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</si>
  <si>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</si>
  <si>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</si>
  <si>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</si>
  <si>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</si>
  <si>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</si>
  <si>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</si>
  <si>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</si>
  <si>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</si>
  <si>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</si>
  <si>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</si>
  <si>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</si>
  <si>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</si>
  <si>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</si>
  <si>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</si>
  <si>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</si>
  <si>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</si>
  <si>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</si>
  <si>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</si>
  <si>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</si>
  <si>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</si>
  <si>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</si>
  <si>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</si>
  <si>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</si>
  <si>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</si>
  <si>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</si>
  <si>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</si>
  <si>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</si>
  <si>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</si>
  <si>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</si>
  <si>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</si>
  <si>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</si>
  <si>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</si>
  <si>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</si>
  <si>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</si>
  <si>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</si>
  <si>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</si>
  <si>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</si>
  <si>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</si>
  <si>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</si>
  <si>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</si>
  <si>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</si>
  <si>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</si>
  <si>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</si>
  <si>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</si>
  <si>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</si>
  <si>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</si>
  <si>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</si>
  <si>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</si>
  <si>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</si>
  <si>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</si>
  <si>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</si>
  <si>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</si>
  <si>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</si>
  <si>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</si>
  <si>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</si>
  <si>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</si>
  <si>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</si>
  <si>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</si>
  <si>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</si>
  <si>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</si>
  <si>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</si>
  <si>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</si>
  <si>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</si>
  <si>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</si>
  <si>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</si>
  <si>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</si>
  <si>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</si>
  <si>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</si>
  <si>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</si>
  <si>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</si>
  <si>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</si>
  <si>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</si>
  <si>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</si>
  <si>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</si>
  <si>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</si>
  <si>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</si>
  <si>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</si>
  <si>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</si>
  <si>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</si>
  <si>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</si>
  <si>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</si>
  <si>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</si>
  <si>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</si>
  <si>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</si>
  <si>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</si>
  <si>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</si>
  <si>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</si>
  <si>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</si>
  <si>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</si>
  <si>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</si>
  <si>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</si>
  <si>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</si>
  <si>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</si>
  <si>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</si>
  <si>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</si>
  <si>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</si>
  <si>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</si>
  <si>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</si>
  <si>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</si>
  <si>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</si>
  <si>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</si>
  <si>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</si>
  <si>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</si>
  <si>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</si>
  <si>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</si>
  <si>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</si>
  <si>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</si>
  <si>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</si>
  <si>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</si>
  <si>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</si>
  <si>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</si>
  <si>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</si>
  <si>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</si>
  <si>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</si>
  <si>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</si>
  <si>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</si>
  <si>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</si>
  <si>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</si>
  <si>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</si>
  <si>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</si>
  <si>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</si>
  <si>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</si>
  <si>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</si>
  <si>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</si>
  <si>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</si>
  <si>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</si>
  <si>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</si>
  <si>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</si>
  <si>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</si>
  <si>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</si>
  <si>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</si>
  <si>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</si>
  <si>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</si>
  <si>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</si>
  <si>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</si>
  <si>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</si>
  <si>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</si>
  <si>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</si>
  <si>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</si>
  <si>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</si>
  <si>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</si>
  <si>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</si>
  <si>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</si>
  <si>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</si>
  <si>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</si>
  <si>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</si>
  <si>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</si>
  <si>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</si>
  <si>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</si>
  <si>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</si>
  <si>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</si>
  <si>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</si>
  <si>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</si>
  <si>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</si>
  <si>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</si>
  <si>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</si>
  <si>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</si>
  <si>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</si>
  <si>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</si>
  <si>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</si>
  <si>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</si>
  <si>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</si>
  <si>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</si>
  <si>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</si>
  <si>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</si>
  <si>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</si>
  <si>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</si>
  <si>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</si>
  <si>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</si>
  <si>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</si>
  <si>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</si>
  <si>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</si>
  <si>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</si>
  <si>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</si>
  <si>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</si>
  <si>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</si>
  <si>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</si>
  <si>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</si>
  <si>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</si>
  <si>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</si>
  <si>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</si>
  <si>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</si>
  <si>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</si>
  <si>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</si>
  <si>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</si>
  <si>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</si>
  <si>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</si>
  <si>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</si>
  <si>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</si>
  <si>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</si>
  <si>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</si>
  <si>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</si>
  <si>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</si>
  <si>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</si>
  <si>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</si>
  <si>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</si>
  <si>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</si>
  <si>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</si>
  <si>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</si>
  <si>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</si>
  <si>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</si>
  <si>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</si>
  <si>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</si>
  <si>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</si>
  <si>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</si>
  <si>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</si>
  <si>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</si>
  <si>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</si>
  <si>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</si>
  <si>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</si>
  <si>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</si>
  <si>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</si>
  <si>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</si>
  <si>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</si>
  <si>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</si>
  <si>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</si>
  <si>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</si>
  <si>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</si>
  <si>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</si>
  <si>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</si>
  <si>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</si>
  <si>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</si>
  <si>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</si>
  <si>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</si>
  <si>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</si>
  <si>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</si>
  <si>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</si>
  <si>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</si>
  <si>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</si>
  <si>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</si>
  <si>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</si>
  <si>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</si>
  <si>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</si>
  <si>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</si>
  <si>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</si>
  <si>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</si>
  <si>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</si>
  <si>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</si>
  <si>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</si>
  <si>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</si>
  <si>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</si>
  <si>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</si>
  <si>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</si>
  <si>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</si>
  <si>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</si>
  <si>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</si>
  <si>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</si>
  <si>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</si>
  <si>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</si>
  <si>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</si>
  <si>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</si>
  <si>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</si>
  <si>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</si>
  <si>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</si>
  <si>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</si>
  <si>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</si>
  <si>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</si>
  <si>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</si>
  <si>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</si>
  <si>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</si>
  <si>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</si>
  <si>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</si>
  <si>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</si>
  <si>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</si>
  <si>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</si>
  <si>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</si>
  <si>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</si>
  <si>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</si>
  <si>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</si>
  <si>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</si>
  <si>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</si>
  <si>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</si>
  <si>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</si>
  <si>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</si>
  <si>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</si>
  <si>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</si>
  <si>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</si>
  <si>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</si>
  <si>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</si>
  <si>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</si>
  <si>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</si>
  <si>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</si>
  <si>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</si>
  <si>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</si>
  <si>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</si>
  <si>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</si>
  <si>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</si>
  <si>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</si>
  <si>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</si>
  <si>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</si>
  <si>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</si>
  <si>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</si>
  <si>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</si>
  <si>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</si>
  <si>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</si>
  <si>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</si>
  <si>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</si>
  <si>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</si>
  <si>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</si>
  <si>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</si>
  <si>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</si>
  <si>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</si>
  <si>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</si>
  <si>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</si>
  <si>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</si>
  <si>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</si>
  <si>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</si>
  <si>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</si>
  <si>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</si>
  <si>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</si>
  <si>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</si>
  <si>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</si>
  <si>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</si>
  <si>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</si>
  <si>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</si>
  <si>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</si>
  <si>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</si>
  <si>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</si>
  <si>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</si>
  <si>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</si>
  <si>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</si>
  <si>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</si>
  <si>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</si>
  <si>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</si>
  <si>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</si>
  <si>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</si>
  <si>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</si>
  <si>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</si>
  <si>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</si>
  <si>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</si>
  <si>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</si>
  <si>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</si>
  <si>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</si>
  <si>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</si>
  <si>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</si>
  <si>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</si>
  <si>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</si>
  <si>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</si>
  <si>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</si>
  <si>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</si>
  <si>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</si>
  <si>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</si>
  <si>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</si>
  <si>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</si>
  <si>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</si>
  <si>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</si>
  <si>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</si>
  <si>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</si>
  <si>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</si>
  <si>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</si>
  <si>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</si>
  <si>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</si>
  <si>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</si>
  <si>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</si>
  <si>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</si>
  <si>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</si>
  <si>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</si>
  <si>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</si>
  <si>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</si>
  <si>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</si>
  <si>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</si>
  <si>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</si>
  <si>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</si>
  <si>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</si>
  <si>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</si>
  <si>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</si>
  <si>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</si>
  <si>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</si>
  <si>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</si>
  <si>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</si>
  <si>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</si>
  <si>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</si>
  <si>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</si>
  <si>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</si>
  <si>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</si>
  <si>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</si>
  <si>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</si>
  <si>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</si>
  <si>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</si>
  <si>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</si>
  <si>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</si>
  <si>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</si>
  <si>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</si>
  <si>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</si>
  <si>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</si>
  <si>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</si>
  <si>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</si>
  <si>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</si>
  <si>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</si>
  <si>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</si>
  <si>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</si>
  <si>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</si>
  <si>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</si>
  <si>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</si>
  <si>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</si>
  <si>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</si>
  <si>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</si>
  <si>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</si>
  <si>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</si>
  <si>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</si>
  <si>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</si>
  <si>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</si>
  <si>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</si>
  <si>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</si>
  <si>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</si>
  <si>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</si>
  <si>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</si>
  <si>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</si>
  <si>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</si>
  <si>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</si>
  <si>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</si>
  <si>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</si>
  <si>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</si>
  <si>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</si>
  <si>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</si>
  <si>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</si>
  <si>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</si>
  <si>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</si>
  <si>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</si>
  <si>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</si>
  <si>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</si>
  <si>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</si>
  <si>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</si>
  <si>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</si>
  <si>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</si>
  <si>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</si>
  <si>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</si>
  <si>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</si>
  <si>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</si>
  <si>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</si>
  <si>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</si>
  <si>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</si>
  <si>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</si>
  <si>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</si>
  <si>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</si>
  <si>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</si>
  <si>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</si>
  <si>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</si>
  <si>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</si>
  <si>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</si>
  <si>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</si>
  <si>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</si>
  <si>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</si>
  <si>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</si>
  <si>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</si>
  <si>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</si>
  <si>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</si>
  <si>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</si>
  <si>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</si>
  <si>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</si>
  <si>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</si>
  <si>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</si>
  <si>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</si>
  <si>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</si>
  <si>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</si>
  <si>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</si>
  <si>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</si>
  <si>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</si>
  <si>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</si>
  <si>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</si>
  <si>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</si>
  <si>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</si>
  <si>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</si>
  <si>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</si>
  <si>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</si>
  <si>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</si>
  <si>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</si>
  <si>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</si>
  <si>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</si>
  <si>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</si>
  <si>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</si>
  <si>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</si>
  <si>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</si>
  <si>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</si>
  <si>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</si>
  <si>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</si>
  <si>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</si>
  <si>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</si>
  <si>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</si>
  <si>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</si>
  <si>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</si>
  <si>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</si>
  <si>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</si>
  <si>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</si>
  <si>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</si>
  <si>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</si>
  <si>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</si>
  <si>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</si>
  <si>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</si>
  <si>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</si>
  <si>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</si>
  <si>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</si>
  <si>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</si>
  <si>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</si>
  <si>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</si>
  <si>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</si>
  <si>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</si>
  <si>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</si>
  <si>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</si>
  <si>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</si>
  <si>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</si>
  <si>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</si>
  <si>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</si>
  <si>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</si>
  <si>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</si>
  <si>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</si>
  <si>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</si>
  <si>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</si>
  <si>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</si>
  <si>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</si>
  <si>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</si>
  <si>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</si>
  <si>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</si>
  <si>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</si>
  <si>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</si>
  <si>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</si>
  <si>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</si>
  <si>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</si>
  <si>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</si>
  <si>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</si>
  <si>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</si>
  <si>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</si>
  <si>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</si>
  <si>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</si>
  <si>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</si>
  <si>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</si>
  <si>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</si>
  <si>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</si>
  <si>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</si>
  <si>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</si>
  <si>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</si>
  <si>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</si>
  <si>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</si>
  <si>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</si>
  <si>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</si>
  <si>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</si>
  <si>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</si>
  <si>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</si>
  <si>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</si>
  <si>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</si>
  <si>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</si>
  <si>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</si>
  <si>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</si>
  <si>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</si>
  <si>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</si>
  <si>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</si>
  <si>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</si>
  <si>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</si>
  <si>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</si>
  <si>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</si>
  <si>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</si>
  <si>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</si>
  <si>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</si>
  <si>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</si>
  <si>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</si>
  <si>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</si>
  <si>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</si>
  <si>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</si>
  <si>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</si>
  <si>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</si>
  <si>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</si>
  <si>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</si>
  <si>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</si>
  <si>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</si>
  <si>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</si>
  <si>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</si>
  <si>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</si>
  <si>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</si>
  <si>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</si>
  <si>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</si>
  <si>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</si>
  <si>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</si>
  <si>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</si>
  <si>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</si>
  <si>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</si>
  <si>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</si>
  <si>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</si>
  <si>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</si>
  <si>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</si>
  <si>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</si>
  <si>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</si>
  <si>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</si>
  <si>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</si>
  <si>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</si>
  <si>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</si>
  <si>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</si>
  <si>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</si>
  <si>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</si>
  <si>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</si>
  <si>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</si>
  <si>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</si>
  <si>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</si>
  <si>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</si>
  <si>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</si>
  <si>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</si>
  <si>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</si>
  <si>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</si>
  <si>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</si>
  <si>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</si>
  <si>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</si>
  <si>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</si>
  <si>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</si>
  <si>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</si>
  <si>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</si>
  <si>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</si>
  <si>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</si>
  <si>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</si>
  <si>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</si>
  <si>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</si>
  <si>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</si>
  <si>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</si>
  <si>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</si>
  <si>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</si>
  <si>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</si>
  <si>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</si>
  <si>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</si>
  <si>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</si>
  <si>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</si>
  <si>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</si>
  <si>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</si>
  <si>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</si>
  <si>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</si>
  <si>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</si>
  <si>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</si>
  <si>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</si>
  <si>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</si>
  <si>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</si>
  <si>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</si>
  <si>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</si>
  <si>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</si>
  <si>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</si>
  <si>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</si>
  <si>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</si>
  <si>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</si>
  <si>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</si>
  <si>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</si>
  <si>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</si>
  <si>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</si>
  <si>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</si>
  <si>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</si>
  <si>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</si>
  <si>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</si>
  <si>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</si>
  <si>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</si>
  <si>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</si>
  <si>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</si>
  <si>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</si>
  <si>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</si>
  <si>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</si>
  <si>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</si>
  <si>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</si>
  <si>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</si>
  <si>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</si>
  <si>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</si>
  <si>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</si>
  <si>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</si>
  <si>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</si>
  <si>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</si>
  <si>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</si>
  <si>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</si>
  <si>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</si>
  <si>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</si>
  <si>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</si>
  <si>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</si>
  <si>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</si>
  <si>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</si>
  <si>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</si>
  <si>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</si>
  <si>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</si>
  <si>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</si>
  <si>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</si>
  <si>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</si>
  <si>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</si>
  <si>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</si>
  <si>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</si>
  <si>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</si>
  <si>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</si>
  <si>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</si>
  <si>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</si>
  <si>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</si>
  <si>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</si>
  <si>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</si>
  <si>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</si>
  <si>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</si>
  <si>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</si>
  <si>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</si>
  <si>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</si>
  <si>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</si>
  <si>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</si>
  <si>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</si>
  <si>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</si>
  <si>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</si>
  <si>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</si>
  <si>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</si>
  <si>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</si>
  <si>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</si>
  <si>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</si>
  <si>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</si>
  <si>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</si>
  <si>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</si>
  <si>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</si>
  <si>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</si>
  <si>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</si>
  <si>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</si>
  <si>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</si>
  <si>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</si>
  <si>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</si>
  <si>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</si>
  <si>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</si>
  <si>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</si>
  <si>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</si>
  <si>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</si>
  <si>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</si>
  <si>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</si>
  <si>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</si>
  <si>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</si>
  <si>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</si>
  <si>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</si>
  <si>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</si>
  <si>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</si>
  <si>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</si>
  <si>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</si>
  <si>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</si>
  <si>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</si>
  <si>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</si>
  <si>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</si>
  <si>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</si>
  <si>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</si>
  <si>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</si>
  <si>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</si>
  <si>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</si>
  <si>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</si>
  <si>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</si>
  <si>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</si>
  <si>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</si>
  <si>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</si>
  <si>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</si>
  <si>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</si>
  <si>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</si>
  <si>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</si>
  <si>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</si>
  <si>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</si>
  <si>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</si>
  <si>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</si>
  <si>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</si>
  <si>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</si>
  <si>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</si>
  <si>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</si>
  <si>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</si>
  <si>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</si>
  <si>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</si>
  <si>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</si>
  <si>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</si>
  <si>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</si>
  <si>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</si>
  <si>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</si>
  <si>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</si>
  <si>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</si>
  <si>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</si>
  <si>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</si>
  <si>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</si>
  <si>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</si>
  <si>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</si>
  <si>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</si>
  <si>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</si>
  <si>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</si>
  <si>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</si>
  <si>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</si>
  <si>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</si>
  <si>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</si>
  <si>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</si>
  <si>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</si>
  <si>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</si>
  <si>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</si>
  <si>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</si>
  <si>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</si>
  <si>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</si>
  <si>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</si>
  <si>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</si>
  <si>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</si>
  <si>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</si>
  <si>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</si>
  <si>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</si>
  <si>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</si>
  <si>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</si>
  <si>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</si>
  <si>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</si>
  <si>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</si>
  <si>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</si>
  <si>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</si>
  <si>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</si>
  <si>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</si>
  <si>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</si>
  <si>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</si>
  <si>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</si>
  <si>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</si>
  <si>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</si>
  <si>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</si>
  <si>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</si>
  <si>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</si>
  <si>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</si>
  <si>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</si>
  <si>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</si>
  <si>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</si>
  <si>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</si>
  <si>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</si>
  <si>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</si>
  <si>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</si>
  <si>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</si>
  <si>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</si>
  <si>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</si>
  <si>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</si>
  <si>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</si>
  <si>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</si>
  <si>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</si>
  <si>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</si>
  <si>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</si>
  <si>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</si>
  <si>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</si>
  <si>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</si>
  <si>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</si>
  <si>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</si>
  <si>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</si>
  <si>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</si>
  <si>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</si>
  <si>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</si>
  <si>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</si>
  <si>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</si>
  <si>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</si>
  <si>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</si>
  <si>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</si>
  <si>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</si>
  <si>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</si>
  <si>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</si>
  <si>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</si>
  <si>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</si>
  <si>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</si>
  <si>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</si>
  <si>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</si>
  <si>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</si>
  <si>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</si>
  <si>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</si>
  <si>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</si>
  <si>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</si>
  <si>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</si>
  <si>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</si>
  <si>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</si>
  <si>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</si>
  <si>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</si>
  <si>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</si>
  <si>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</si>
  <si>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</si>
  <si>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</si>
  <si>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</si>
  <si>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</si>
  <si>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</si>
  <si>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</si>
  <si>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</si>
  <si>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</si>
  <si>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</si>
  <si>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</si>
  <si>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</si>
  <si>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</si>
  <si>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</si>
  <si>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</si>
  <si>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</si>
  <si>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</si>
  <si>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</si>
  <si>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</si>
  <si>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</si>
  <si>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</si>
  <si>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</si>
  <si>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</si>
  <si>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</si>
  <si>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</si>
  <si>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</si>
  <si>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</si>
  <si>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</si>
  <si>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</si>
  <si>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</si>
  <si>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</si>
  <si>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</si>
  <si>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</si>
  <si>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</si>
  <si>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</si>
  <si>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</si>
  <si>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</si>
  <si>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</si>
  <si>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</si>
  <si>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</si>
  <si>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</si>
  <si>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</si>
  <si>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</si>
  <si>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</si>
  <si>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</si>
  <si>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</si>
  <si>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</si>
  <si>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</si>
  <si>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</si>
  <si>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</si>
  <si>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</si>
  <si>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</si>
  <si>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</si>
  <si>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</si>
  <si>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</si>
  <si>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</si>
  <si>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</si>
  <si>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</si>
  <si>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</si>
  <si>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</si>
  <si>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</si>
  <si>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</si>
  <si>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</si>
  <si>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</si>
  <si>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</si>
  <si>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</si>
  <si>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</si>
  <si>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</si>
  <si>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</si>
  <si>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</si>
  <si>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</si>
  <si>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</si>
  <si>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</si>
  <si>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</si>
  <si>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</si>
  <si>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</si>
  <si>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</si>
  <si>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</si>
  <si>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</si>
  <si>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</si>
  <si>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</si>
  <si>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</si>
  <si>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</si>
  <si>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</si>
  <si>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</si>
  <si>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</si>
  <si>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</si>
  <si>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</si>
  <si>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</si>
  <si>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</si>
  <si>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</si>
  <si>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</si>
  <si>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</si>
  <si>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</si>
  <si>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</si>
  <si>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</si>
  <si>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</si>
  <si>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</si>
  <si>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</si>
  <si>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</si>
  <si>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</si>
  <si>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</si>
  <si>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</si>
  <si>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</si>
  <si>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</si>
  <si>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</si>
  <si>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</si>
  <si>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</si>
  <si>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</si>
  <si>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</si>
  <si>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</si>
  <si>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</si>
  <si>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</si>
  <si>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</si>
  <si>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</si>
  <si>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</si>
  <si>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</si>
  <si>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</si>
  <si>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</si>
  <si>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</si>
  <si>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</si>
  <si>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</si>
  <si>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</si>
  <si>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</si>
  <si>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</si>
  <si>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</si>
  <si>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</si>
  <si>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</si>
  <si>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</si>
  <si>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</si>
  <si>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</si>
  <si>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</si>
  <si>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</si>
  <si>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</si>
  <si>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</si>
  <si>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</si>
  <si>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</si>
  <si>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</si>
  <si>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</si>
  <si>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</si>
  <si>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</si>
  <si>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</si>
  <si>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</si>
  <si>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</si>
  <si>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</si>
  <si>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</si>
  <si>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</si>
  <si>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</si>
  <si>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</si>
  <si>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</si>
  <si>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</si>
  <si>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</si>
  <si>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</si>
  <si>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</si>
  <si>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</si>
  <si>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</si>
  <si>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</si>
  <si>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</si>
  <si>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</si>
  <si>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</si>
  <si>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</si>
  <si>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</si>
  <si>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</si>
  <si>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</si>
  <si>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</si>
  <si>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</si>
  <si>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</si>
  <si>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</si>
  <si>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</si>
  <si>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</si>
  <si>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</si>
  <si>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</si>
  <si>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</si>
  <si>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</si>
  <si>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</si>
  <si>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</si>
  <si>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</si>
  <si>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</si>
  <si>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</si>
  <si>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</si>
  <si>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</si>
  <si>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</si>
  <si>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</si>
  <si>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</si>
  <si>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</si>
  <si>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</si>
  <si>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</si>
  <si>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</si>
  <si>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</si>
  <si>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</si>
  <si>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</si>
  <si>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</si>
  <si>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</si>
  <si>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</si>
  <si>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</si>
  <si>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</si>
  <si>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</si>
  <si>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</si>
  <si>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</si>
  <si>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</si>
  <si>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</si>
  <si>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</si>
  <si>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</si>
  <si>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</si>
  <si>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</si>
  <si>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</si>
  <si>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</si>
  <si>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</si>
  <si>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</si>
  <si>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</si>
  <si>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</si>
  <si>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</si>
  <si>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</si>
  <si>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</si>
  <si>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</si>
  <si>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</si>
  <si>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</si>
  <si>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</si>
  <si>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</si>
  <si>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</si>
  <si>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</si>
  <si>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</si>
  <si>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</si>
  <si>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</si>
  <si>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</si>
  <si>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</si>
  <si>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</si>
  <si>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</si>
  <si>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</si>
  <si>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</si>
  <si>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</si>
  <si>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</si>
  <si>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</si>
  <si>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</si>
  <si>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</si>
  <si>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</si>
  <si>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</si>
  <si>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</si>
  <si>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</si>
  <si>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</si>
  <si>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</si>
  <si>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</si>
  <si>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</si>
  <si>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</si>
  <si>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</si>
  <si>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</si>
  <si>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</si>
  <si>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</si>
  <si>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</si>
  <si>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</si>
  <si>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</si>
  <si>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</si>
  <si>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</si>
  <si>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</si>
  <si>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</si>
  <si>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</si>
  <si>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</si>
  <si>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</si>
  <si>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</si>
  <si>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</si>
  <si>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</si>
  <si>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</si>
  <si>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</si>
  <si>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</si>
  <si>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</si>
  <si>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</si>
  <si>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</si>
  <si>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</si>
  <si>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</si>
  <si>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</si>
  <si>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</si>
  <si>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</si>
  <si>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</si>
  <si>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</si>
  <si>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</si>
  <si>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</si>
  <si>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</si>
  <si>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</si>
  <si>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</si>
  <si>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</si>
  <si>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</si>
  <si>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</si>
  <si>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</si>
  <si>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</si>
  <si>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</si>
  <si>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</si>
  <si>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</si>
  <si>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</si>
  <si>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</si>
  <si>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</si>
  <si>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</si>
  <si>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</si>
  <si>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</si>
  <si>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</si>
  <si>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</si>
  <si>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</si>
  <si>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</si>
  <si>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</si>
  <si>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</si>
  <si>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</si>
  <si>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</si>
  <si>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</si>
  <si>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</si>
  <si>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</si>
  <si>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</si>
  <si>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</si>
  <si>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</si>
  <si>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</si>
  <si>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</si>
  <si>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</si>
  <si>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</si>
  <si>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</si>
  <si>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</si>
  <si>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</si>
  <si>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</si>
  <si>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</si>
  <si>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</si>
  <si>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</si>
  <si>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</si>
  <si>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</si>
  <si>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</si>
  <si>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</si>
  <si>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</si>
  <si>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</si>
  <si>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</si>
  <si>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</si>
  <si>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</si>
  <si>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</si>
  <si>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</si>
  <si>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</si>
  <si>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</si>
  <si>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</si>
  <si>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</si>
  <si>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</si>
  <si>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</si>
  <si>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</si>
  <si>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</si>
  <si>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</si>
  <si>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</si>
  <si>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</si>
  <si>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</si>
  <si>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</si>
  <si>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</si>
  <si>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</si>
  <si>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</si>
  <si>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</si>
  <si>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</si>
  <si>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</si>
  <si>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</si>
  <si>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</si>
  <si>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</si>
  <si>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</si>
  <si>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</si>
  <si>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</si>
  <si>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</si>
  <si>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</si>
  <si>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</si>
  <si>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</si>
  <si>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</si>
  <si>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</si>
  <si>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</si>
  <si>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</si>
  <si>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</si>
  <si>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</si>
  <si>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</si>
  <si>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</si>
  <si>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</si>
  <si>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</si>
  <si>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</si>
  <si>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</si>
  <si>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</si>
  <si>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</si>
  <si>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</si>
  <si>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</si>
  <si>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</si>
  <si>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</si>
  <si>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</si>
  <si>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</si>
  <si>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</si>
  <si>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</si>
  <si>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</si>
  <si>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</si>
  <si>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</si>
  <si>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</si>
  <si>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</si>
  <si>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</si>
  <si>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</si>
  <si>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</si>
  <si>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</si>
  <si>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</si>
  <si>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</si>
  <si>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</si>
  <si>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</si>
  <si>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</si>
  <si>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</si>
  <si>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</si>
  <si>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</si>
  <si>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</si>
  <si>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</si>
  <si>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</si>
  <si>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</si>
  <si>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</si>
  <si>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</si>
  <si>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</si>
  <si>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</si>
  <si>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</si>
  <si>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</si>
  <si>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</si>
  <si>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</si>
  <si>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</si>
  <si>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</si>
  <si>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</si>
  <si>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</si>
  <si>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</si>
  <si>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</si>
  <si>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</si>
  <si>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</si>
  <si>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</si>
  <si>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</si>
  <si>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</si>
  <si>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</si>
  <si>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</si>
  <si>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</si>
  <si>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</si>
  <si>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</si>
  <si>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</si>
  <si>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</si>
  <si>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</si>
  <si>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</si>
  <si>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</si>
  <si>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</si>
  <si>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</si>
  <si>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</si>
  <si>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</si>
  <si>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</si>
  <si>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</si>
  <si>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</si>
  <si>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</si>
  <si>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</si>
  <si>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</si>
  <si>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</si>
  <si>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</si>
  <si>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</si>
  <si>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</si>
  <si>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</si>
  <si>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</si>
  <si>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</si>
  <si>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</si>
  <si>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</si>
  <si>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</si>
  <si>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</si>
  <si>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</si>
  <si>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</si>
  <si>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</si>
  <si>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</si>
  <si>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</si>
  <si>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</si>
  <si>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</si>
  <si>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</si>
  <si>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</si>
  <si>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</si>
  <si>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</si>
  <si>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</si>
  <si>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</si>
  <si>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</si>
  <si>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</si>
  <si>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</si>
  <si>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</si>
  <si>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</si>
  <si>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</si>
  <si>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</si>
  <si>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</si>
  <si>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</si>
  <si>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</si>
  <si>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</si>
  <si>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</si>
  <si>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</si>
  <si>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</si>
  <si>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</si>
  <si>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</si>
  <si>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</si>
  <si>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</si>
  <si>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</si>
  <si>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</si>
  <si>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</si>
  <si>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</si>
  <si>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</si>
  <si>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</si>
  <si>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</si>
  <si>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</si>
  <si>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</si>
  <si>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</si>
  <si>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</si>
  <si>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</si>
  <si>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</si>
  <si>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</si>
  <si>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</si>
  <si>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</si>
  <si>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</si>
  <si>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</si>
  <si>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</si>
  <si>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</si>
  <si>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</si>
  <si>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</si>
  <si>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</si>
  <si>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</si>
  <si>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</si>
  <si>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</si>
  <si>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</si>
  <si>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</si>
  <si>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</si>
  <si>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</si>
  <si>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</si>
  <si>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</si>
  <si>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</si>
  <si>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</si>
  <si>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</si>
  <si>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</si>
  <si>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</si>
  <si>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</si>
  <si>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</si>
  <si>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</si>
  <si>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</si>
  <si>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</si>
  <si>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</si>
  <si>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</si>
  <si>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</si>
  <si>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</si>
  <si>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</si>
  <si>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</si>
  <si>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</si>
  <si>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</si>
  <si>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</si>
  <si>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</si>
  <si>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</si>
  <si>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</si>
  <si>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</si>
  <si>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</si>
  <si>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</si>
  <si>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</si>
  <si>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</si>
  <si>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</si>
  <si>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</si>
  <si>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</si>
  <si>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</si>
  <si>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</si>
  <si>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</si>
  <si>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</si>
  <si>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</si>
  <si>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</si>
  <si>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</si>
  <si>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</si>
  <si>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</si>
  <si>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</si>
  <si>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</si>
  <si>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</si>
  <si>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</si>
  <si>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</si>
  <si>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</si>
  <si>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</si>
  <si>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</si>
  <si>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</si>
  <si>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</si>
  <si>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</si>
  <si>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</si>
  <si>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</si>
  <si>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</si>
  <si>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</si>
  <si>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</si>
  <si>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</si>
  <si>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</si>
  <si>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</si>
  <si>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</si>
  <si>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</si>
  <si>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</si>
  <si>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</si>
  <si>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</si>
  <si>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</si>
  <si>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</si>
  <si>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</si>
  <si>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</si>
  <si>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</si>
  <si>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</si>
  <si>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</si>
  <si>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</si>
  <si>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</si>
  <si>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</si>
  <si>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</si>
  <si>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</si>
  <si>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</si>
  <si>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</si>
  <si>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</si>
  <si>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</si>
  <si>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</si>
  <si>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</si>
  <si>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</si>
  <si>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</si>
  <si>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</si>
  <si>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</si>
  <si>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</si>
  <si>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</si>
  <si>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</si>
  <si>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</si>
  <si>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</si>
  <si>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</si>
  <si>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</si>
  <si>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</si>
  <si>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</si>
  <si>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</si>
  <si>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</si>
  <si>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</si>
  <si>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</si>
  <si>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</si>
  <si>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</si>
  <si>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</si>
  <si>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</si>
  <si>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</si>
  <si>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</si>
  <si>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</si>
  <si>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</si>
  <si>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</si>
  <si>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</si>
  <si>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</si>
  <si>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</si>
  <si>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</si>
  <si>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</si>
  <si>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</si>
  <si>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</si>
  <si>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</si>
  <si>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</si>
  <si>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</si>
  <si>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</si>
  <si>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</si>
  <si>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</si>
  <si>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</si>
  <si>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</si>
  <si>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</si>
  <si>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</si>
  <si>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</si>
  <si>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</si>
  <si>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</si>
  <si>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</si>
  <si>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</si>
  <si>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</si>
  <si>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</si>
  <si>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</si>
  <si>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</si>
  <si>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</si>
  <si>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</si>
  <si>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</si>
  <si>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</si>
  <si>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</si>
  <si>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</si>
  <si>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</si>
  <si>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</si>
  <si>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</si>
  <si>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</si>
  <si>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</si>
  <si>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</si>
  <si>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</si>
  <si>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</si>
  <si>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</si>
  <si>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</si>
  <si>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</si>
  <si>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</si>
  <si>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</si>
  <si>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</si>
  <si>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</si>
  <si>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</si>
  <si>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</si>
  <si>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</si>
  <si>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</si>
  <si>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</si>
  <si>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</si>
  <si>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</si>
  <si>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</si>
  <si>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</si>
  <si>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</si>
  <si>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</si>
  <si>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</si>
  <si>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</si>
  <si>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</si>
  <si>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</si>
  <si>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</si>
  <si>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</si>
  <si>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</si>
  <si>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</si>
  <si>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</si>
  <si>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</si>
  <si>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</si>
  <si>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</si>
  <si>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</si>
  <si>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</si>
  <si>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</si>
  <si>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</si>
  <si>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</si>
  <si>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</si>
  <si>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</si>
  <si>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</si>
  <si>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</si>
  <si>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</si>
  <si>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</si>
  <si>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</si>
  <si>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</si>
  <si>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</si>
  <si>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</si>
  <si>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</si>
  <si>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</si>
  <si>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</si>
  <si>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</si>
  <si>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</si>
  <si>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</si>
  <si>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</si>
  <si>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</si>
  <si>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</si>
  <si>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</si>
  <si>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</si>
  <si>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</si>
  <si>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</si>
  <si>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</si>
  <si>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</si>
  <si>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</si>
  <si>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</si>
  <si>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</si>
  <si>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</si>
  <si>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</si>
  <si>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</si>
  <si>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</si>
  <si>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</si>
  <si>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</si>
  <si>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</si>
  <si>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</si>
  <si>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</si>
  <si>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</si>
  <si>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</si>
  <si>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</si>
  <si>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</si>
  <si>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</si>
  <si>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</si>
  <si>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</si>
  <si>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</si>
  <si>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</si>
  <si>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</si>
  <si>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</si>
  <si>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</si>
  <si>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</si>
  <si>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</si>
  <si>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</si>
  <si>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</si>
  <si>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</si>
  <si>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</si>
  <si>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</si>
  <si>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</si>
  <si>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</si>
  <si>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</si>
  <si>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</si>
  <si>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</si>
  <si>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</si>
  <si>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</si>
  <si>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</si>
  <si>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</si>
  <si>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</si>
  <si>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</si>
  <si>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</si>
  <si>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</si>
  <si>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</si>
  <si>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</si>
  <si>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</si>
  <si>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</si>
  <si>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</si>
  <si>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</si>
  <si>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</si>
  <si>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</si>
  <si>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</si>
  <si>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</si>
  <si>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</si>
  <si>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</si>
  <si>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</si>
  <si>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</si>
  <si>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</si>
  <si>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</si>
  <si>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</si>
  <si>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</si>
  <si>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</si>
  <si>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</si>
  <si>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</si>
  <si>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</si>
  <si>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</si>
  <si>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</si>
  <si>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</si>
  <si>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</si>
  <si>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</si>
  <si>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</si>
  <si>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</si>
  <si>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</si>
  <si>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</si>
  <si>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</si>
  <si>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</si>
  <si>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</si>
  <si>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</si>
  <si>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</si>
  <si>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</si>
  <si>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</si>
  <si>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</si>
  <si>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</si>
  <si>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</si>
  <si>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</si>
  <si>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</si>
  <si>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</si>
  <si>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</si>
  <si>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</si>
  <si>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</si>
  <si>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</si>
  <si>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</si>
  <si>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</si>
  <si>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</si>
  <si>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</si>
  <si>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</si>
  <si>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</si>
  <si>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</si>
  <si>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</si>
  <si>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</si>
  <si>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</si>
  <si>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</si>
  <si>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</si>
  <si>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</si>
  <si>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</si>
  <si>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</si>
  <si>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</si>
  <si>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</si>
  <si>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</si>
  <si>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</si>
  <si>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</si>
  <si>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</si>
  <si>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</si>
  <si>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</si>
  <si>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</si>
  <si>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</si>
  <si>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</si>
  <si>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</si>
  <si>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</si>
  <si>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</si>
  <si>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</si>
  <si>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</si>
  <si>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</si>
  <si>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</si>
  <si>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</si>
  <si>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</si>
  <si>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</si>
  <si>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</si>
  <si>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</si>
  <si>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</si>
  <si>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</si>
  <si>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</si>
  <si>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</si>
  <si>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</si>
  <si>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</si>
  <si>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</si>
  <si>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</si>
  <si>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</si>
  <si>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</si>
  <si>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</si>
  <si>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</si>
  <si>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</si>
  <si>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</si>
  <si>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</si>
  <si>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</si>
  <si>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</si>
  <si>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</si>
  <si>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</si>
  <si>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</si>
  <si>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</si>
  <si>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</si>
  <si>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</si>
  <si>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</si>
  <si>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</si>
  <si>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</si>
  <si>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</si>
  <si>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</si>
  <si>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</si>
  <si>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</si>
  <si>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</si>
  <si>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</si>
  <si>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</si>
  <si>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</si>
  <si>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</si>
  <si>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</si>
  <si>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</si>
  <si>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</si>
  <si>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</si>
  <si>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</si>
  <si>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</si>
  <si>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</si>
  <si>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</si>
  <si>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</si>
  <si>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</si>
  <si>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</si>
  <si>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</si>
  <si>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</si>
  <si>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</si>
  <si>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</si>
  <si>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</si>
  <si>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</si>
  <si>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</si>
  <si>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</si>
  <si>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</si>
  <si>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</si>
  <si>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</si>
  <si>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</si>
  <si>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</si>
  <si>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</si>
  <si>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</si>
  <si>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</si>
  <si>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</si>
  <si>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</si>
  <si>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</si>
  <si>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</si>
  <si>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</si>
  <si>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</si>
  <si>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</si>
  <si>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</si>
  <si>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</si>
  <si>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</si>
  <si>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</si>
  <si>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</si>
  <si>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</si>
  <si>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</si>
  <si>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</si>
  <si>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</si>
  <si>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</si>
  <si>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</si>
  <si>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</si>
  <si>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</si>
  <si>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</si>
  <si>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</si>
  <si>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</si>
  <si>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</si>
  <si>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</si>
  <si>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</si>
  <si>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</si>
  <si>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</si>
  <si>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</si>
  <si>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</si>
  <si>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</si>
  <si>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</si>
  <si>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</si>
  <si>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</si>
  <si>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</si>
  <si>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</si>
  <si>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</si>
  <si>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</si>
  <si>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</si>
  <si>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</si>
  <si>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</si>
  <si>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</si>
  <si>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</si>
  <si>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</si>
  <si>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</si>
  <si>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</si>
  <si>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</si>
  <si>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</si>
  <si>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</si>
  <si>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</si>
  <si>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</si>
  <si>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</si>
  <si>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</si>
  <si>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</si>
  <si>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</si>
  <si>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</si>
  <si>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</si>
  <si>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</si>
  <si>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</si>
  <si>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</si>
  <si>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</si>
  <si>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</si>
  <si>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</si>
  <si>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</si>
  <si>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</si>
  <si>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</si>
  <si>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</si>
  <si>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</si>
  <si>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</si>
  <si>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</si>
  <si>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</si>
  <si>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</si>
  <si>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</si>
  <si>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</si>
  <si>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</si>
  <si>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</si>
  <si>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</si>
  <si>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</si>
  <si>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</si>
  <si>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</si>
  <si>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</si>
  <si>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</si>
  <si>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</si>
  <si>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</si>
  <si>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</si>
  <si>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</si>
  <si>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</si>
  <si>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</si>
  <si>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</si>
  <si>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</si>
  <si>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</si>
  <si>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</si>
  <si>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</si>
  <si>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</si>
  <si>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</si>
  <si>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</si>
  <si>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</si>
  <si>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</si>
  <si>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</si>
  <si>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</si>
  <si>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</si>
  <si>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</si>
  <si>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</si>
  <si>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</si>
  <si>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</si>
  <si>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</si>
  <si>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</si>
  <si>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</si>
  <si>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</si>
  <si>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</si>
  <si>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</si>
  <si>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</si>
  <si>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</si>
  <si>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</si>
  <si>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</si>
  <si>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</si>
  <si>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</si>
  <si>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</si>
  <si>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</si>
  <si>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</si>
  <si>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</si>
  <si>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</si>
  <si>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</si>
  <si>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</si>
  <si>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</si>
  <si>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</si>
  <si>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</si>
  <si>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</si>
  <si>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</si>
  <si>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</si>
  <si>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</si>
  <si>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</si>
  <si>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</si>
  <si>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</si>
  <si>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</si>
  <si>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</si>
  <si>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</si>
  <si>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</si>
  <si>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</si>
  <si>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</si>
  <si>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</si>
  <si>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</si>
  <si>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</si>
  <si>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</si>
  <si>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</si>
  <si>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</si>
  <si>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</si>
  <si>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</si>
  <si>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</si>
  <si>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</si>
  <si>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</si>
  <si>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</si>
  <si>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</si>
  <si>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</si>
  <si>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</si>
  <si>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</si>
  <si>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</si>
  <si>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</si>
  <si>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</si>
  <si>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</si>
  <si>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</si>
  <si>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</si>
  <si>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</si>
  <si>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</si>
  <si>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</si>
  <si>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</si>
  <si>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</si>
  <si>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</si>
  <si>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</si>
  <si>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</si>
  <si>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</si>
  <si>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</si>
  <si>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</si>
  <si>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</si>
  <si>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</si>
  <si>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</si>
  <si>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</si>
  <si>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</si>
  <si>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</si>
  <si>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</si>
  <si>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</si>
  <si>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</si>
  <si>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</si>
  <si>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</si>
  <si>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</si>
  <si>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</si>
  <si>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</si>
  <si>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</si>
  <si>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</si>
  <si>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</si>
  <si>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</si>
  <si>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</si>
  <si>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</si>
  <si>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</si>
  <si>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</si>
  <si>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</si>
  <si>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</si>
  <si>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</si>
  <si>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</si>
  <si>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</si>
  <si>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</si>
  <si>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</si>
  <si>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</si>
  <si>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</si>
  <si>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</si>
  <si>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</si>
  <si>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</si>
  <si>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</si>
  <si>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</si>
  <si>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</si>
  <si>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</si>
  <si>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</si>
  <si>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</si>
  <si>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</si>
  <si>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</si>
  <si>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</si>
  <si>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</si>
  <si>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</si>
  <si>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</si>
  <si>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</si>
  <si>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</si>
  <si>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</si>
  <si>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</si>
  <si>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</si>
  <si>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</si>
  <si>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</si>
  <si>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</si>
  <si>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</si>
  <si>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</si>
  <si>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</si>
  <si>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</si>
  <si>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</si>
  <si>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</si>
  <si>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</si>
  <si>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</si>
  <si>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</si>
  <si>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</si>
  <si>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</si>
  <si>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</si>
  <si>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</si>
  <si>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</si>
  <si>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</si>
  <si>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</si>
  <si>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</si>
  <si>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</si>
  <si>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</si>
  <si>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</si>
  <si>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</si>
  <si>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</si>
  <si>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</si>
  <si>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</si>
  <si>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</si>
  <si>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</si>
  <si>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</si>
  <si>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</si>
  <si>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</si>
  <si>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</si>
  <si>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</si>
  <si>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</si>
  <si>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</si>
  <si>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</si>
  <si>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</si>
  <si>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</si>
  <si>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</si>
  <si>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</si>
  <si>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</si>
  <si>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</si>
  <si>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</si>
  <si>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</si>
  <si>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</si>
  <si>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</si>
  <si>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</si>
  <si>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</si>
  <si>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</si>
  <si>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</si>
  <si>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</si>
  <si>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</si>
  <si>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</si>
  <si>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</si>
  <si>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</si>
  <si>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</si>
  <si>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</si>
  <si>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</si>
  <si>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</si>
  <si>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</si>
  <si>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</si>
  <si>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</si>
  <si>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</si>
  <si>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</si>
  <si>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</si>
  <si>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</si>
  <si>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</si>
  <si>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</si>
  <si>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</si>
  <si>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</si>
  <si>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</si>
  <si>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</si>
  <si>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</si>
  <si>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</si>
  <si>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</si>
  <si>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</si>
  <si>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</si>
  <si>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</si>
  <si>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</si>
  <si>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</si>
  <si>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</si>
  <si>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</si>
  <si>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</si>
  <si>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</si>
  <si>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</si>
  <si>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</si>
  <si>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</si>
  <si>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</si>
  <si>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</si>
  <si>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</si>
  <si>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</si>
  <si>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</si>
  <si>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</si>
  <si>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</si>
  <si>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</si>
  <si>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</si>
  <si>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</si>
  <si>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</si>
  <si>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</si>
  <si>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</si>
  <si>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</si>
  <si>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</si>
  <si>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</si>
  <si>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</si>
  <si>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</si>
  <si>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</si>
  <si>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</si>
  <si>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</si>
  <si>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</si>
  <si>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</si>
  <si>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</si>
  <si>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</si>
  <si>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</si>
  <si>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</si>
  <si>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</si>
  <si>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</si>
  <si>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</si>
  <si>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</si>
  <si>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</si>
  <si>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</si>
  <si>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</si>
  <si>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</si>
  <si>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</si>
  <si>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</si>
  <si>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</si>
  <si>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</si>
  <si>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</si>
  <si>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</si>
  <si>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</si>
  <si>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</si>
  <si>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</si>
  <si>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</si>
  <si>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</si>
  <si>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</si>
  <si>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</si>
  <si>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</si>
  <si>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</si>
  <si>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</si>
  <si>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</si>
  <si>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</si>
  <si>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</si>
  <si>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</si>
  <si>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</si>
  <si>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</si>
  <si>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</si>
  <si>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</si>
  <si>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</si>
  <si>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</si>
  <si>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</si>
  <si>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</si>
  <si>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</si>
  <si>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</si>
  <si>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</si>
  <si>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</si>
  <si>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</si>
  <si>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</si>
  <si>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</si>
  <si>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</si>
  <si>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</si>
  <si>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</si>
  <si>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</si>
  <si>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</si>
  <si>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</si>
  <si>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</si>
  <si>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</si>
  <si>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</si>
  <si>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</si>
  <si>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</si>
  <si>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</si>
  <si>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</si>
  <si>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</si>
  <si>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</si>
  <si>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</si>
  <si>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</si>
  <si>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</si>
  <si>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</si>
  <si>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</si>
  <si>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</si>
  <si>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</si>
  <si>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</si>
  <si>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</si>
  <si>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</si>
  <si>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</si>
  <si>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</si>
  <si>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</si>
  <si>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</si>
  <si>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</si>
  <si>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</si>
  <si>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</si>
  <si>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</si>
  <si>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</si>
  <si>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</si>
  <si>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</si>
  <si>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</si>
  <si>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</si>
  <si>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</si>
  <si>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</si>
  <si>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</si>
  <si>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</si>
  <si>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</si>
  <si>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</si>
  <si>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</si>
  <si>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</si>
  <si>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</si>
  <si>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</si>
  <si>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</si>
  <si>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</si>
  <si>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</si>
  <si>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</si>
  <si>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</si>
  <si>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</si>
  <si>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</si>
  <si>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</si>
  <si>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</si>
  <si>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</si>
  <si>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</si>
  <si>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</si>
  <si>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</si>
  <si>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</si>
  <si>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</si>
  <si>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</si>
  <si>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</si>
  <si>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</si>
  <si>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</si>
  <si>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</si>
  <si>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</si>
  <si>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</si>
  <si>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</si>
  <si>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</si>
  <si>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</si>
  <si>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</si>
  <si>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</si>
  <si>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</si>
  <si>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</si>
  <si>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</si>
  <si>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</si>
  <si>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</si>
  <si>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</si>
  <si>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</si>
  <si>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</si>
  <si>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</si>
  <si>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</si>
  <si>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</si>
  <si>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</si>
  <si>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</si>
  <si>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</si>
  <si>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</si>
  <si>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</si>
  <si>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</si>
  <si>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</si>
  <si>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</si>
  <si>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</si>
  <si>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</si>
  <si>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</si>
  <si>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</si>
  <si>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</si>
  <si>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</si>
  <si>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</si>
  <si>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</si>
  <si>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</si>
  <si>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</si>
  <si>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</si>
  <si>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</si>
  <si>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</si>
  <si>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</si>
  <si>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</si>
  <si>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</si>
  <si>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</si>
  <si>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</si>
  <si>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</si>
  <si>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</si>
  <si>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</si>
  <si>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</si>
  <si>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</si>
  <si>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</si>
  <si>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</si>
  <si>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</si>
  <si>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</si>
  <si>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</si>
  <si>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</si>
  <si>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</si>
  <si>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</si>
  <si>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</si>
  <si>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</si>
  <si>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</si>
  <si>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</si>
  <si>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</si>
  <si>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</si>
  <si>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</si>
  <si>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</si>
  <si>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</si>
  <si>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</si>
  <si>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</si>
  <si>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</si>
  <si>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</si>
  <si>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</si>
  <si>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</si>
  <si>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</si>
  <si>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</si>
  <si>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</si>
  <si>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</si>
  <si>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</si>
  <si>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</si>
  <si>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</si>
  <si>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</si>
  <si>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</si>
  <si>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</si>
  <si>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</si>
  <si>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</si>
  <si>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</si>
  <si>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</si>
  <si>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</si>
  <si>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</si>
  <si>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</si>
  <si>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</si>
  <si>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</si>
  <si>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</si>
  <si>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</si>
  <si>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</si>
  <si>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</si>
  <si>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</si>
  <si>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</si>
  <si>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</si>
  <si>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</si>
  <si>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</si>
  <si>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</si>
  <si>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</si>
  <si>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</si>
  <si>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</si>
  <si>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</si>
  <si>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</si>
  <si>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</si>
  <si>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</si>
  <si>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</si>
  <si>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</si>
  <si>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</si>
  <si>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</si>
  <si>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</si>
  <si>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</si>
  <si>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</si>
  <si>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</si>
  <si>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</si>
  <si>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</si>
  <si>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</si>
  <si>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</si>
  <si>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</si>
  <si>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</si>
  <si>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</si>
  <si>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</si>
  <si>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</si>
  <si>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</si>
  <si>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</si>
  <si>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</si>
  <si>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</si>
  <si>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</si>
  <si>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</si>
  <si>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</si>
  <si>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</si>
  <si>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</si>
  <si>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</si>
  <si>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</si>
  <si>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</si>
  <si>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</si>
  <si>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</si>
  <si>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</si>
  <si>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</si>
  <si>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</si>
  <si>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</si>
  <si>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</si>
  <si>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</si>
  <si>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</si>
  <si>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</si>
  <si>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</si>
  <si>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</si>
  <si>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</si>
  <si>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</si>
  <si>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</si>
  <si>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</si>
  <si>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</si>
  <si>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</si>
  <si>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</si>
  <si>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</si>
  <si>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</si>
  <si>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</si>
  <si>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</si>
  <si>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</si>
  <si>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</si>
  <si>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</si>
  <si>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</si>
  <si>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</si>
  <si>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</si>
  <si>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</si>
  <si>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</si>
  <si>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</si>
  <si>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</si>
  <si>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</si>
  <si>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</si>
  <si>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</si>
  <si>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</si>
  <si>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</si>
  <si>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</si>
  <si>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</si>
  <si>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</si>
  <si>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</si>
  <si>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</si>
  <si>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</si>
  <si>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</si>
  <si>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</si>
  <si>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</si>
  <si>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</si>
  <si>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</si>
  <si>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</si>
  <si>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</si>
  <si>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</si>
  <si>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</si>
  <si>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</si>
  <si>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</si>
  <si>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</si>
  <si>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</si>
  <si>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</si>
  <si>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</si>
  <si>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</si>
  <si>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</si>
  <si>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</si>
  <si>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</si>
  <si>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</si>
  <si>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</si>
  <si>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</si>
  <si>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</si>
  <si>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</si>
  <si>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</si>
  <si>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</si>
  <si>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</si>
  <si>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</si>
  <si>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</si>
  <si>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</si>
  <si>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</si>
  <si>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</si>
  <si>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</si>
  <si>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</si>
  <si>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</si>
  <si>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</si>
  <si>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</si>
  <si>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</si>
  <si>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</si>
  <si>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</si>
  <si>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</si>
  <si>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</si>
  <si>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</si>
  <si>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</si>
  <si>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</si>
  <si>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</si>
  <si>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</si>
  <si>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</si>
  <si>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</si>
  <si>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</si>
  <si>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</si>
  <si>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</si>
  <si>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</si>
  <si>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</si>
  <si>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</si>
  <si>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</si>
  <si>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</si>
  <si>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</si>
  <si>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</si>
  <si>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</si>
  <si>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</si>
  <si>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</si>
  <si>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</si>
  <si>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</si>
  <si>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</si>
  <si>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</si>
  <si>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</si>
  <si>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</si>
  <si>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</si>
  <si>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</si>
  <si>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</si>
  <si>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</si>
  <si>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</si>
  <si>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</si>
  <si>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</si>
  <si>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</si>
  <si>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</si>
  <si>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</si>
  <si>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</si>
  <si>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</si>
  <si>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</si>
  <si>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</si>
  <si>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</si>
  <si>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</si>
  <si>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</si>
  <si>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</si>
  <si>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</si>
  <si>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</si>
  <si>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</si>
  <si>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</si>
  <si>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</si>
  <si>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</si>
  <si>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</si>
  <si>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</si>
  <si>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</si>
  <si>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</si>
  <si>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</si>
  <si>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</si>
  <si>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</si>
  <si>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</si>
  <si>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</si>
  <si>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</si>
  <si>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</si>
  <si>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</si>
  <si>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</si>
  <si>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</si>
  <si>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</si>
  <si>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</si>
  <si>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</si>
  <si>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</si>
  <si>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</si>
  <si>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</si>
  <si>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</si>
  <si>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</si>
  <si>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</si>
  <si>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</si>
  <si>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</si>
  <si>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</si>
  <si>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</si>
  <si>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</si>
  <si>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</si>
  <si>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</si>
  <si>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</si>
  <si>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</si>
  <si>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</si>
  <si>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</si>
  <si>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</si>
  <si>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</si>
  <si>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</si>
  <si>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</si>
  <si>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</si>
  <si>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</si>
  <si>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</si>
  <si>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</si>
  <si>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</si>
  <si>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</si>
  <si>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</si>
  <si>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</si>
  <si>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</si>
  <si>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</si>
  <si>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</si>
  <si>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</si>
  <si>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</si>
  <si>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</si>
  <si>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</si>
  <si>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</si>
  <si>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</si>
  <si>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</si>
  <si>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</si>
  <si>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</si>
  <si>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</si>
  <si>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</si>
  <si>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</si>
  <si>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</si>
  <si>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</si>
  <si>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</si>
  <si>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</si>
  <si>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</si>
  <si>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</si>
  <si>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</si>
  <si>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</si>
  <si>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</si>
  <si>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</si>
  <si>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</si>
  <si>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</si>
  <si>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</si>
  <si>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</si>
  <si>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</si>
  <si>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</si>
  <si>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</si>
  <si>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</si>
  <si>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</si>
  <si>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</si>
  <si>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</si>
  <si>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</si>
  <si>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</si>
  <si>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</si>
  <si>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</si>
  <si>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</si>
  <si>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</si>
  <si>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</si>
  <si>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</si>
  <si>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</si>
  <si>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</si>
  <si>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</si>
  <si>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</si>
  <si>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</si>
  <si>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</si>
  <si>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</si>
  <si>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</si>
  <si>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</si>
  <si>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</si>
  <si>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</si>
  <si>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</si>
  <si>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</si>
  <si>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</si>
  <si>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</si>
  <si>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</si>
  <si>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</si>
  <si>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</si>
  <si>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</si>
  <si>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</si>
  <si>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</si>
  <si>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</si>
  <si>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</si>
  <si>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</si>
  <si>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</si>
  <si>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</si>
  <si>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</si>
  <si>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</si>
  <si>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</si>
  <si>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</si>
  <si>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</si>
  <si>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</si>
  <si>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</si>
  <si>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</si>
  <si>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</si>
  <si>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</si>
  <si>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</si>
  <si>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</si>
  <si>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</si>
  <si>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</si>
  <si>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</si>
  <si>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</si>
  <si>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</si>
  <si>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</si>
  <si>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</si>
  <si>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</si>
  <si>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</si>
  <si>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</si>
  <si>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</si>
  <si>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</si>
  <si>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</si>
  <si>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</si>
  <si>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</si>
  <si>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</si>
  <si>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</si>
  <si>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</si>
  <si>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</si>
  <si>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</si>
  <si>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</si>
  <si>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</si>
  <si>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</si>
  <si>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</si>
  <si>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</si>
  <si>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</si>
  <si>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</si>
  <si>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</si>
  <si>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</si>
  <si>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</si>
  <si>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</si>
  <si>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</si>
  <si>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</si>
  <si>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</si>
  <si>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</si>
  <si>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</si>
  <si>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</si>
  <si>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</si>
  <si>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</si>
  <si>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</si>
  <si>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</si>
  <si>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</si>
  <si>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</si>
  <si>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</si>
  <si>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</si>
  <si>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</si>
  <si>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</si>
  <si>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</si>
  <si>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</si>
  <si>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</si>
  <si>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</si>
  <si>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</si>
  <si>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</si>
  <si>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</si>
  <si>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</si>
  <si>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</si>
  <si>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</si>
  <si>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</si>
  <si>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</si>
  <si>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</si>
  <si>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</si>
  <si>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</si>
  <si>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</si>
  <si>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</si>
  <si>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</si>
  <si>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</si>
  <si>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</si>
  <si>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</si>
  <si>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</si>
  <si>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</si>
  <si>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</si>
  <si>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</si>
  <si>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</si>
  <si>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</si>
  <si>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</si>
  <si>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</si>
  <si>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</si>
  <si>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</si>
  <si>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</si>
  <si>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</si>
  <si>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</si>
  <si>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</si>
  <si>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</si>
  <si>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</si>
  <si>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</si>
  <si>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</si>
  <si>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</si>
  <si>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</si>
  <si>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</si>
  <si>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</si>
  <si>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</si>
  <si>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</si>
  <si>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</si>
  <si>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</si>
  <si>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</si>
  <si>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</si>
  <si>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</si>
  <si>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</si>
  <si>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</si>
  <si>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</si>
  <si>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</si>
  <si>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</si>
  <si>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</si>
  <si>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</si>
  <si>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</si>
  <si>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</si>
  <si>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</si>
  <si>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</si>
  <si>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</si>
  <si>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</si>
  <si>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</si>
  <si>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</si>
  <si>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</si>
  <si>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</si>
  <si>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</si>
  <si>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</si>
  <si>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</si>
  <si>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</si>
  <si>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</si>
  <si>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</si>
  <si>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</si>
  <si>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</si>
  <si>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</si>
  <si>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</si>
  <si>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</si>
  <si>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</si>
  <si>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</si>
  <si>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</si>
  <si>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</si>
  <si>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</si>
  <si>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</si>
  <si>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</si>
  <si>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</si>
  <si>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</si>
  <si>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</si>
  <si>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</si>
  <si>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</si>
  <si>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</si>
  <si>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</si>
  <si>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</si>
  <si>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</si>
  <si>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</si>
  <si>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</si>
  <si>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</si>
  <si>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</si>
  <si>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</si>
  <si>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</si>
  <si>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</si>
  <si>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</si>
  <si>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</si>
  <si>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</si>
  <si>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</si>
  <si>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</si>
  <si>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</si>
  <si>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</si>
  <si>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</si>
  <si>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</si>
  <si>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</si>
  <si>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</si>
  <si>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</si>
  <si>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</si>
  <si>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</si>
  <si>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</si>
  <si>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</si>
  <si>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</si>
  <si>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</si>
  <si>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</si>
  <si>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</si>
  <si>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</si>
  <si>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</si>
  <si>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</si>
  <si>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</si>
  <si>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</si>
  <si>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</si>
  <si>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</si>
  <si>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</si>
  <si>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</si>
  <si>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</si>
  <si>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</si>
  <si>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</si>
  <si>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</si>
  <si>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</si>
  <si>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</si>
  <si>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</si>
  <si>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</si>
  <si>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</si>
  <si>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</si>
  <si>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</si>
  <si>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</si>
  <si>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</si>
  <si>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</si>
  <si>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</si>
  <si>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</si>
  <si>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</si>
  <si>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</si>
  <si>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</si>
  <si>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</si>
  <si>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</si>
  <si>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</si>
  <si>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</si>
  <si>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</si>
  <si>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</si>
  <si>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</si>
  <si>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</si>
  <si>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</si>
  <si>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</si>
  <si>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</si>
  <si>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</si>
  <si>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</si>
  <si>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</si>
  <si>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</si>
  <si>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</si>
  <si>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</si>
  <si>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</si>
  <si>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</si>
  <si>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</si>
  <si>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</si>
  <si>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</si>
  <si>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</si>
  <si>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</si>
  <si>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</si>
  <si>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</si>
  <si>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</si>
  <si>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</si>
  <si>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</si>
  <si>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</si>
  <si>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</si>
  <si>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</si>
  <si>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</si>
  <si>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</si>
  <si>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</si>
  <si>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</si>
  <si>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</si>
  <si>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</si>
  <si>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</si>
  <si>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</si>
  <si>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</si>
  <si>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</si>
  <si>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</si>
  <si>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</si>
  <si>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</si>
  <si>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</si>
  <si>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</si>
  <si>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</si>
  <si>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</si>
  <si>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</si>
  <si>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</si>
  <si>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</si>
  <si>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</si>
  <si>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</si>
  <si>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</si>
  <si>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</si>
  <si>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</si>
  <si>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</si>
  <si>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</si>
  <si>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</si>
  <si>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</si>
  <si>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</si>
  <si>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</si>
  <si>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</si>
  <si>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</si>
  <si>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</si>
  <si>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</si>
  <si>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</si>
  <si>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</si>
  <si>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</si>
  <si>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</si>
  <si>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</si>
  <si>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</si>
  <si>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</si>
  <si>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</si>
  <si>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</si>
  <si>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</si>
  <si>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</si>
  <si>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</si>
  <si>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</si>
  <si>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</si>
  <si>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</si>
  <si>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</si>
  <si>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</si>
  <si>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</si>
  <si>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</si>
  <si>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</si>
  <si>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</si>
  <si>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</si>
  <si>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</si>
  <si>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</si>
  <si>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</si>
  <si>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</si>
  <si>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</si>
  <si>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</si>
  <si>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</si>
  <si>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</si>
  <si>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</si>
  <si>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</si>
  <si>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</si>
  <si>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</si>
  <si>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</si>
  <si>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</si>
  <si>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</si>
  <si>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</si>
  <si>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</si>
  <si>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</si>
  <si>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</si>
  <si>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</si>
  <si>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</si>
  <si>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</si>
  <si>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</si>
  <si>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</si>
  <si>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</si>
  <si>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</si>
  <si>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</si>
  <si>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</si>
  <si>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</si>
  <si>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</si>
  <si>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</si>
  <si>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</si>
  <si>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</si>
  <si>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</si>
  <si>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</si>
  <si>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</si>
  <si>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</si>
  <si>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</si>
  <si>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</si>
  <si>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</si>
  <si>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</si>
  <si>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</si>
  <si>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</si>
  <si>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</si>
  <si>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</si>
  <si>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</si>
  <si>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</si>
  <si>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</si>
  <si>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</si>
  <si>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</si>
  <si>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</si>
  <si>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</si>
  <si>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</si>
  <si>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</si>
  <si>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</si>
  <si>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</si>
  <si>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</si>
  <si>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</si>
  <si>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</si>
  <si>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</si>
  <si>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</si>
  <si>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</si>
  <si>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</si>
  <si>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</si>
  <si>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</si>
  <si>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</si>
  <si>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</si>
  <si>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</si>
  <si>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</si>
  <si>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</si>
  <si>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</si>
  <si>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</si>
  <si>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</si>
  <si>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</si>
  <si>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</si>
  <si>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</si>
  <si>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</si>
  <si>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</si>
  <si>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</si>
  <si>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</si>
  <si>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</si>
  <si>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</si>
  <si>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</si>
  <si>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</si>
  <si>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</si>
  <si>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</si>
  <si>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</si>
  <si>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</si>
  <si>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</si>
  <si>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</si>
  <si>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</si>
  <si>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</si>
  <si>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</si>
  <si>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</si>
  <si>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</si>
  <si>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</si>
  <si>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</si>
  <si>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</si>
  <si>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</si>
  <si>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</si>
  <si>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</si>
  <si>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</si>
  <si>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</si>
  <si>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</si>
  <si>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</si>
  <si>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</si>
  <si>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</si>
  <si>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</si>
  <si>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</si>
  <si>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</si>
  <si>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</si>
  <si>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</si>
  <si>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</si>
  <si>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</si>
  <si>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</si>
  <si>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</si>
  <si>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</si>
  <si>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</si>
  <si>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</si>
  <si>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</si>
  <si>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</si>
  <si>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</si>
  <si>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</si>
  <si>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</si>
  <si>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</si>
  <si>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</si>
  <si>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</si>
  <si>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</si>
  <si>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</si>
  <si>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</si>
  <si>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</si>
  <si>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</si>
  <si>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</si>
  <si>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</si>
  <si>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</si>
  <si>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</si>
  <si>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</si>
  <si>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</si>
  <si>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</si>
  <si>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</si>
  <si>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</si>
  <si>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</si>
  <si>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</si>
  <si>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</si>
  <si>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</si>
  <si>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</si>
  <si>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</si>
  <si>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</si>
  <si>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</si>
  <si>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</si>
  <si>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</si>
  <si>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</si>
  <si>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</si>
  <si>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</si>
  <si>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</si>
  <si>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</si>
  <si>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</si>
  <si>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</si>
  <si>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</si>
  <si>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</si>
  <si>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</si>
  <si>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</si>
  <si>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</si>
  <si>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</si>
  <si>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</si>
  <si>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</si>
  <si>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</si>
  <si>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</si>
  <si>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</si>
  <si>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</si>
  <si>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</si>
  <si>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</si>
  <si>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</si>
  <si>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</si>
  <si>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</si>
  <si>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</si>
  <si>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</si>
  <si>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</si>
  <si>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</si>
  <si>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</si>
  <si>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</si>
  <si>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</si>
  <si>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</si>
  <si>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</si>
  <si>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</si>
  <si>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</si>
  <si>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</si>
  <si>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</si>
  <si>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</si>
  <si>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</si>
  <si>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</si>
  <si>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</si>
  <si>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</si>
  <si>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</si>
  <si>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</si>
  <si>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</si>
  <si>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</si>
  <si>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</si>
  <si>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</si>
  <si>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</si>
  <si>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</si>
  <si>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</si>
  <si>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</si>
  <si>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</si>
  <si>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</si>
  <si>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</si>
  <si>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</si>
  <si>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</si>
  <si>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</si>
  <si>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</si>
  <si>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</si>
  <si>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</si>
  <si>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</si>
  <si>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</si>
  <si>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</si>
  <si>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</si>
  <si>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</si>
  <si>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</si>
  <si>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</si>
  <si>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</si>
  <si>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</si>
  <si>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</si>
  <si>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</si>
  <si>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</si>
  <si>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</si>
  <si>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</si>
  <si>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</si>
  <si>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</si>
  <si>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</si>
  <si>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</si>
  <si>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</si>
  <si>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</si>
  <si>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</si>
  <si>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</si>
  <si>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</si>
  <si>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</si>
  <si>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</si>
  <si>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</si>
  <si>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</si>
  <si>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</si>
  <si>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</si>
  <si>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</si>
  <si>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</si>
  <si>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</si>
  <si>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</si>
  <si>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</si>
  <si>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</si>
  <si>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</si>
  <si>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</si>
  <si>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</si>
  <si>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</si>
  <si>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</si>
  <si>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</si>
  <si>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</si>
  <si>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</si>
  <si>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</si>
  <si>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</si>
  <si>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</si>
  <si>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</si>
  <si>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</si>
  <si>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</si>
  <si>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</si>
  <si>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</si>
  <si>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</si>
  <si>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</si>
  <si>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</si>
  <si>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</si>
  <si>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</si>
  <si>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</si>
  <si>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</si>
  <si>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</si>
  <si>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</si>
  <si>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</si>
  <si>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</si>
  <si>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</si>
  <si>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</si>
  <si>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</si>
  <si>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</si>
  <si>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</si>
  <si>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</si>
  <si>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</si>
  <si>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</si>
  <si>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</si>
  <si>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</si>
  <si>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</si>
  <si>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</si>
  <si>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</si>
  <si>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</si>
  <si>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</si>
  <si>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</si>
  <si>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</si>
  <si>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</si>
  <si>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</si>
  <si>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</si>
  <si>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</si>
  <si>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</si>
  <si>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</si>
  <si>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</si>
  <si>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</si>
  <si>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</si>
  <si>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</si>
  <si>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</si>
  <si>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</si>
  <si>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</si>
  <si>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</si>
  <si>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</si>
  <si>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</si>
  <si>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</si>
  <si>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</si>
  <si>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</si>
  <si>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</si>
  <si>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</si>
  <si>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</si>
  <si>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</si>
  <si>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</si>
  <si>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</si>
  <si>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</si>
  <si>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</si>
  <si>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</si>
  <si>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</si>
  <si>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</si>
  <si>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</si>
  <si>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</si>
  <si>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</si>
  <si>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</si>
  <si>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</si>
  <si>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</si>
  <si>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</si>
  <si>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</si>
  <si>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</si>
  <si>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</si>
  <si>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</si>
  <si>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</si>
  <si>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</si>
  <si>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</si>
  <si>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</si>
  <si>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</si>
  <si>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</si>
  <si>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</si>
  <si>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</si>
  <si>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</si>
  <si>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</si>
  <si>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</si>
  <si>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</si>
  <si>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</si>
  <si>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</si>
  <si>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</si>
  <si>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</si>
  <si>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</si>
  <si>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</si>
  <si>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</si>
  <si>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</si>
  <si>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</si>
  <si>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</si>
  <si>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</si>
  <si>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</si>
  <si>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</si>
  <si>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</si>
  <si>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</si>
  <si>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</si>
  <si>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</si>
  <si>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</si>
  <si>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</si>
  <si>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</si>
  <si>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</si>
  <si>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</si>
  <si>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</si>
  <si>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</si>
  <si>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</si>
  <si>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</si>
  <si>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</si>
  <si>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</si>
  <si>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</si>
  <si>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</si>
  <si>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</si>
  <si>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</si>
  <si>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</si>
  <si>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</si>
  <si>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</si>
  <si>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</si>
  <si>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</si>
  <si>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</si>
  <si>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</si>
  <si>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</si>
  <si>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</si>
  <si>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</si>
  <si>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</si>
  <si>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</si>
  <si>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</si>
  <si>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</si>
  <si>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</si>
  <si>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</si>
  <si>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</si>
  <si>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</si>
  <si>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</si>
  <si>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</si>
  <si>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</si>
  <si>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</si>
  <si>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</si>
  <si>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</si>
  <si>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</si>
  <si>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</si>
  <si>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</si>
  <si>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</si>
  <si>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</si>
  <si>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</si>
  <si>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</si>
  <si>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</si>
  <si>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</si>
  <si>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</si>
  <si>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</si>
  <si>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</si>
  <si>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</si>
  <si>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</si>
  <si>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</si>
  <si>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</si>
  <si>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</si>
  <si>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</si>
  <si>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</si>
  <si>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</si>
  <si>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</si>
  <si>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</si>
  <si>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</si>
  <si>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</si>
  <si>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</si>
  <si>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</si>
  <si>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</si>
  <si>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</si>
  <si>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</si>
  <si>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</si>
  <si>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</si>
  <si>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</si>
  <si>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</si>
  <si>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</si>
  <si>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</si>
  <si>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</si>
  <si>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</si>
  <si>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</si>
  <si>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</si>
  <si>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</si>
  <si>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</si>
  <si>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</si>
  <si>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</si>
  <si>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</si>
  <si>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</si>
  <si>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</si>
  <si>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</si>
  <si>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</si>
  <si>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</si>
  <si>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</si>
  <si>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</si>
  <si>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</si>
  <si>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</si>
  <si>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</si>
  <si>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</si>
  <si>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</si>
  <si>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</si>
  <si>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</si>
  <si>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</si>
  <si>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</si>
  <si>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</si>
  <si>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</si>
  <si>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</si>
  <si>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</si>
  <si>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</si>
  <si>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</si>
  <si>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</si>
  <si>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</si>
  <si>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</si>
  <si>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</si>
  <si>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</si>
  <si>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</si>
  <si>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</si>
  <si>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</si>
  <si>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</si>
  <si>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</si>
  <si>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</si>
  <si>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</si>
  <si>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</si>
  <si>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</si>
  <si>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</si>
  <si>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</si>
  <si>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</si>
  <si>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</si>
  <si>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</si>
  <si>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</si>
  <si>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</si>
  <si>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</si>
  <si>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</si>
  <si>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</si>
  <si>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</si>
  <si>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</si>
  <si>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</si>
  <si>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</si>
  <si>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</si>
  <si>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</si>
  <si>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</si>
  <si>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</si>
  <si>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</si>
  <si>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</si>
  <si>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</si>
  <si>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</si>
  <si>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</si>
  <si>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</si>
  <si>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</si>
  <si>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</si>
  <si>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</si>
  <si>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</si>
  <si>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</si>
  <si>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</si>
  <si>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</si>
  <si>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</si>
  <si>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</si>
  <si>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</si>
  <si>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</si>
  <si>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</si>
  <si>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</si>
  <si>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</si>
  <si>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</si>
  <si>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</si>
  <si>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</si>
  <si>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</si>
  <si>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</si>
  <si>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</si>
  <si>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</si>
  <si>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</si>
  <si>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</si>
  <si>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</si>
  <si>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</si>
  <si>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</si>
  <si>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</si>
  <si>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</si>
  <si>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</si>
  <si>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</si>
  <si>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</si>
  <si>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</si>
  <si>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</si>
  <si>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</si>
  <si>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</si>
  <si>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</si>
  <si>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</si>
  <si>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</si>
  <si>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</si>
  <si>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</si>
  <si>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</si>
  <si>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</si>
  <si>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</si>
  <si>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</si>
  <si>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</si>
  <si>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</si>
  <si>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</si>
  <si>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</si>
  <si>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</si>
  <si>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</si>
  <si>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</si>
  <si>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</si>
  <si>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</si>
  <si>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</si>
  <si>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</si>
  <si>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</si>
  <si>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</si>
  <si>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</si>
  <si>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</si>
  <si>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</si>
  <si>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</si>
  <si>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</si>
  <si>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</si>
  <si>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</si>
  <si>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</si>
  <si>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</si>
  <si>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</si>
  <si>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</si>
  <si>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</si>
  <si>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</si>
  <si>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</si>
  <si>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</si>
  <si>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</si>
  <si>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</si>
  <si>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</si>
  <si>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</si>
  <si>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</si>
  <si>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</si>
  <si>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</si>
  <si>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</si>
  <si>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</si>
  <si>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</si>
  <si>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</si>
  <si>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</si>
  <si>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</si>
  <si>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</si>
  <si>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</si>
  <si>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</si>
  <si>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</si>
  <si>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</si>
  <si>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</si>
  <si>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</si>
  <si>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</si>
  <si>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</si>
  <si>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</si>
  <si>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</si>
  <si>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</si>
  <si>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</si>
  <si>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</si>
  <si>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</si>
  <si>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</si>
  <si>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</si>
  <si>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</si>
  <si>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</si>
  <si>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</si>
  <si>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</si>
  <si>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</si>
  <si>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</si>
  <si>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</si>
  <si>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</si>
  <si>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</si>
  <si>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</si>
  <si>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</si>
  <si>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</si>
  <si>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</si>
  <si>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</si>
  <si>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</si>
  <si>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</si>
  <si>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</si>
  <si>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</si>
  <si>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</si>
  <si>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</si>
  <si>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</si>
  <si>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</si>
  <si>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</si>
  <si>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</si>
  <si>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</si>
  <si>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</si>
  <si>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</si>
  <si>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</si>
  <si>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</si>
  <si>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</si>
  <si>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</si>
  <si>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</si>
  <si>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</si>
  <si>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</si>
  <si>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</si>
  <si>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</si>
  <si>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</si>
  <si>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</si>
  <si>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</si>
  <si>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</si>
  <si>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</si>
  <si>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</si>
  <si>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</si>
  <si>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</si>
  <si>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</si>
  <si>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</si>
  <si>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</si>
  <si>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</si>
  <si>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</si>
  <si>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</si>
  <si>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</si>
  <si>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</si>
  <si>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</si>
  <si>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</si>
  <si>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</si>
  <si>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</si>
  <si>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</si>
  <si>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</si>
  <si>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</si>
  <si>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</si>
  <si>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</si>
  <si>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</si>
  <si>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</si>
  <si>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</si>
  <si>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</si>
  <si>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</si>
  <si>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</si>
  <si>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</si>
  <si>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</si>
  <si>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</si>
  <si>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</si>
  <si>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</si>
  <si>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</si>
  <si>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</si>
  <si>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</si>
  <si>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</si>
  <si>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</si>
  <si>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</si>
  <si>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</si>
  <si>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</si>
  <si>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</si>
  <si>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</si>
  <si>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</si>
  <si>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</si>
  <si>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</si>
  <si>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</si>
  <si>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</si>
  <si>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</si>
  <si>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</si>
  <si>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</si>
  <si>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</si>
  <si>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</si>
  <si>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</si>
  <si>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</si>
  <si>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</si>
  <si>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</si>
  <si>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</si>
  <si>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</si>
  <si>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</si>
  <si>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</si>
  <si>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</si>
  <si>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</si>
  <si>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</si>
  <si>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</si>
  <si>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</si>
  <si>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</si>
  <si>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</si>
  <si>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</si>
  <si>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</si>
  <si>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</si>
  <si>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</si>
  <si>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</si>
  <si>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</si>
  <si>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</si>
  <si>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</si>
  <si>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</si>
  <si>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</si>
  <si>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</si>
  <si>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</si>
  <si>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</si>
  <si>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</si>
  <si>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</si>
  <si>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</si>
  <si>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</si>
  <si>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</si>
  <si>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</si>
  <si>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</si>
  <si>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</si>
  <si>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</si>
  <si>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</si>
  <si>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</si>
  <si>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</si>
  <si>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</si>
  <si>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</si>
  <si>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</si>
  <si>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</si>
  <si>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</si>
  <si>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</si>
  <si>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</si>
  <si>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</si>
  <si>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</si>
  <si>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</si>
  <si>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</si>
  <si>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</si>
  <si>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</si>
  <si>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</si>
  <si>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</si>
  <si>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</si>
  <si>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</si>
  <si>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</si>
  <si>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</si>
  <si>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</si>
  <si>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</si>
  <si>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</si>
  <si>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</si>
  <si>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</si>
  <si>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</si>
  <si>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</si>
  <si>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</si>
  <si>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</si>
  <si>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</si>
  <si>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</si>
  <si>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</si>
  <si>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</si>
  <si>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</si>
  <si>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</si>
  <si>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</si>
  <si>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</si>
  <si>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</si>
  <si>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</si>
  <si>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</si>
  <si>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</si>
  <si>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</si>
  <si>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</si>
  <si>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</si>
  <si>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</si>
  <si>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</si>
  <si>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</si>
  <si>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</si>
  <si>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</si>
  <si>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</si>
  <si>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</si>
  <si>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</si>
  <si>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</si>
  <si>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</si>
  <si>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</si>
  <si>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</si>
  <si>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</si>
  <si>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</si>
  <si>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</si>
  <si>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</si>
  <si>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</si>
  <si>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</si>
  <si>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</si>
  <si>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</si>
  <si>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</si>
  <si>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</si>
  <si>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</si>
  <si>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</si>
  <si>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</si>
  <si>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</si>
  <si>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</si>
  <si>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</si>
  <si>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</si>
  <si>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</si>
  <si>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</si>
  <si>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</si>
  <si>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</si>
  <si>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</si>
  <si>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</si>
  <si>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</si>
  <si>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</si>
  <si>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</si>
  <si>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</si>
  <si>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</si>
  <si>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</si>
  <si>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</si>
  <si>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</si>
  <si>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</si>
  <si>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</si>
  <si>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</si>
  <si>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</si>
  <si>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</si>
  <si>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</si>
  <si>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</si>
  <si>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</si>
  <si>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</si>
  <si>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</si>
  <si>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</si>
  <si>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</si>
  <si>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</si>
  <si>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</si>
  <si>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</si>
  <si>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</si>
  <si>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</si>
  <si>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</si>
  <si>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</si>
  <si>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</si>
  <si>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</si>
  <si>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</si>
  <si>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</si>
  <si>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</si>
  <si>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</si>
  <si>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</si>
  <si>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</si>
  <si>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</si>
  <si>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</si>
  <si>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</si>
  <si>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</si>
  <si>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</si>
  <si>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</si>
  <si>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</si>
  <si>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</si>
  <si>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</si>
  <si>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</si>
  <si>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</si>
  <si>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</si>
  <si>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</si>
  <si>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</si>
  <si>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</si>
  <si>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</si>
  <si>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</si>
  <si>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</si>
  <si>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</si>
  <si>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</si>
  <si>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</si>
  <si>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</si>
  <si>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</si>
  <si>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</si>
  <si>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</si>
  <si>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</si>
  <si>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</si>
  <si>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</si>
  <si>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</si>
  <si>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</si>
  <si>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</si>
  <si>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</si>
  <si>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</si>
  <si>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</si>
  <si>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</si>
  <si>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</si>
  <si>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</si>
  <si>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</si>
  <si>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</si>
  <si>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</si>
  <si>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</si>
  <si>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</si>
  <si>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</si>
  <si>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</si>
  <si>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</si>
  <si>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</si>
  <si>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</si>
  <si>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</si>
  <si>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</si>
  <si>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</si>
  <si>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</si>
  <si>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</si>
  <si>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</si>
  <si>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</si>
  <si>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</si>
  <si>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</si>
  <si>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</si>
  <si>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</si>
  <si>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</si>
  <si>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</si>
  <si>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</si>
  <si>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</si>
  <si>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</si>
  <si>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</si>
  <si>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</si>
  <si>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</si>
  <si>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</si>
  <si>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</si>
  <si>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</si>
  <si>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</si>
  <si>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</si>
  <si>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</si>
  <si>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</si>
  <si>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</si>
  <si>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</si>
  <si>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</si>
  <si>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</si>
  <si>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</si>
  <si>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</si>
  <si>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</si>
  <si>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</si>
  <si>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</si>
  <si>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</si>
  <si>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</si>
  <si>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</si>
  <si>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</si>
  <si>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</si>
  <si>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</si>
  <si>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</si>
  <si>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</si>
  <si>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</si>
  <si>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</si>
  <si>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</si>
  <si>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</si>
  <si>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</si>
  <si>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</si>
  <si>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</si>
  <si>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</si>
  <si>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</si>
  <si>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</si>
  <si>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</si>
  <si>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</si>
  <si>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</si>
  <si>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</si>
  <si>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</si>
  <si>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</si>
  <si>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</si>
  <si>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</si>
  <si>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</si>
  <si>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</si>
  <si>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</si>
  <si>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</si>
  <si>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</si>
  <si>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</si>
  <si>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</si>
  <si>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</si>
  <si>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</si>
  <si>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</si>
  <si>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</si>
  <si>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</si>
  <si>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</si>
  <si>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</si>
  <si>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</si>
  <si>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</si>
  <si>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</si>
  <si>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</si>
  <si>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</si>
  <si>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</si>
  <si>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</si>
  <si>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</si>
  <si>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</si>
  <si>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</si>
  <si>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</si>
  <si>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</si>
  <si>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</si>
  <si>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</si>
  <si>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</si>
  <si>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</si>
  <si>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</si>
  <si>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</si>
  <si>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</si>
  <si>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</si>
  <si>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</si>
  <si>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</si>
  <si>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</si>
  <si>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</si>
  <si>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</si>
  <si>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</si>
  <si>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</si>
  <si>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</si>
  <si>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</si>
  <si>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</si>
  <si>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</si>
  <si>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</si>
  <si>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</si>
  <si>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</si>
  <si>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</si>
  <si>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</si>
  <si>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</si>
  <si>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</si>
  <si>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</si>
  <si>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</si>
  <si>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</si>
  <si>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</si>
  <si>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</si>
  <si>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</si>
  <si>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</si>
  <si>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</si>
  <si>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</si>
  <si>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</si>
  <si>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</si>
  <si>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</si>
  <si>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</si>
  <si>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</si>
  <si>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</si>
  <si>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</si>
  <si>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</si>
  <si>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</si>
  <si>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</si>
  <si>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</si>
  <si>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</si>
  <si>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</si>
  <si>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</si>
  <si>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</si>
  <si>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</si>
  <si>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</si>
  <si>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</si>
  <si>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</si>
  <si>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</si>
  <si>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</si>
  <si>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</si>
  <si>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</si>
  <si>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</si>
  <si>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</si>
  <si>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</si>
  <si>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</si>
  <si>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</si>
  <si>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</si>
  <si>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</si>
  <si>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</si>
  <si>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</si>
  <si>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</si>
  <si>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</si>
  <si>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</si>
  <si>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</si>
  <si>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</si>
  <si>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</si>
  <si>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</si>
  <si>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</si>
  <si>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</si>
  <si>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</si>
  <si>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</si>
  <si>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</si>
  <si>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</si>
  <si>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</si>
  <si>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</si>
  <si>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</si>
  <si>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</si>
  <si>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</si>
  <si>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</si>
  <si>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</si>
  <si>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</si>
  <si>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</si>
  <si>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</si>
  <si>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</si>
  <si>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</si>
  <si>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</si>
  <si>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</si>
  <si>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</si>
  <si>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</si>
  <si>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</si>
  <si>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</si>
  <si>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</si>
  <si>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</si>
  <si>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</si>
  <si>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</si>
  <si>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</si>
  <si>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</si>
  <si>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</si>
  <si>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</si>
  <si>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</si>
  <si>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</si>
  <si>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</si>
  <si>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</si>
  <si>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</si>
  <si>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</si>
  <si>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</si>
  <si>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</si>
  <si>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</si>
  <si>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</si>
  <si>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</si>
  <si>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</si>
  <si>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</si>
  <si>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</si>
  <si>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</si>
  <si>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</si>
  <si>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</si>
  <si>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</si>
  <si>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</si>
  <si>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</si>
  <si>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</si>
  <si>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</si>
  <si>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</si>
  <si>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</si>
  <si>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</si>
  <si>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</si>
  <si>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</si>
  <si>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</si>
  <si>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</si>
  <si>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</si>
  <si>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</si>
  <si>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</si>
  <si>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</si>
  <si>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</si>
  <si>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</si>
  <si>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</si>
  <si>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</si>
  <si>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</si>
  <si>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</si>
  <si>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</si>
  <si>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</si>
  <si>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</si>
  <si>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</si>
  <si>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</si>
  <si>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</si>
  <si>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</si>
  <si>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</si>
  <si>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</si>
  <si>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</si>
  <si>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</si>
  <si>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</si>
  <si>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</si>
  <si>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</si>
  <si>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</si>
  <si>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</si>
  <si>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</si>
  <si>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</si>
  <si>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</si>
  <si>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</si>
  <si>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</si>
  <si>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</si>
  <si>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</si>
  <si>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</si>
  <si>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</si>
  <si>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</si>
  <si>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</si>
  <si>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</si>
  <si>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</si>
  <si>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</si>
  <si>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</si>
  <si>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</si>
  <si>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</si>
  <si>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</si>
  <si>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</si>
  <si>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</si>
  <si>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</si>
  <si>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</si>
  <si>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</si>
  <si>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</si>
  <si>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</si>
  <si>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</si>
  <si>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</si>
  <si>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</si>
  <si>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</si>
  <si>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</si>
  <si>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</si>
  <si>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</si>
  <si>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</si>
  <si>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</si>
  <si>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</si>
  <si>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</si>
  <si>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</si>
  <si>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</si>
  <si>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</si>
  <si>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</si>
  <si>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</si>
  <si>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</si>
  <si>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</si>
  <si>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</si>
  <si>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</si>
  <si>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</si>
  <si>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</si>
  <si>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</si>
  <si>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</si>
  <si>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</si>
  <si>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</si>
  <si>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</si>
  <si>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</si>
  <si>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</si>
  <si>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</si>
  <si>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</si>
  <si>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</si>
  <si>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</si>
  <si>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</si>
  <si>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</si>
  <si>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</si>
  <si>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</si>
  <si>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</si>
  <si>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</si>
  <si>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</si>
  <si>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</si>
  <si>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</si>
  <si>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</si>
  <si>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</si>
  <si>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</si>
  <si>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</si>
  <si>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</si>
  <si>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</si>
  <si>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</si>
  <si>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</si>
  <si>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</si>
  <si>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</si>
  <si>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</si>
  <si>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</si>
  <si>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</si>
  <si>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</si>
  <si>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</si>
  <si>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</si>
  <si>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</si>
  <si>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</si>
  <si>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</si>
  <si>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</si>
  <si>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</si>
  <si>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</si>
  <si>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</si>
  <si>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</si>
  <si>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</si>
  <si>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</si>
  <si>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</si>
  <si>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</si>
  <si>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</si>
  <si>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</si>
  <si>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</si>
  <si>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</si>
  <si>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</si>
  <si>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</si>
  <si>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</si>
  <si>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</si>
  <si>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</si>
  <si>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</si>
  <si>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</si>
  <si>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</si>
  <si>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</si>
  <si>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</si>
  <si>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</si>
  <si>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</si>
  <si>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</si>
  <si>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</si>
  <si>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</si>
  <si>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</si>
  <si>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</si>
  <si>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</si>
  <si>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</si>
  <si>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</si>
  <si>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</si>
  <si>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</si>
  <si>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</si>
  <si>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</si>
  <si>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</si>
  <si>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</si>
  <si>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</si>
  <si>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</si>
  <si>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</si>
  <si>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</si>
  <si>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</si>
  <si>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</si>
  <si>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</si>
  <si>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</si>
  <si>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</si>
  <si>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</si>
  <si>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</si>
  <si>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</si>
  <si>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</si>
  <si>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</si>
  <si>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</si>
  <si>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</si>
  <si>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</si>
  <si>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</si>
  <si>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</si>
  <si>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</si>
  <si>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</si>
  <si>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</si>
  <si>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</si>
  <si>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</si>
  <si>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</si>
  <si>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</si>
  <si>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</si>
  <si>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</si>
  <si>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</si>
  <si>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</si>
  <si>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</si>
  <si>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</si>
  <si>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</si>
  <si>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</si>
  <si>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</si>
  <si>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</si>
  <si>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</si>
  <si>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</si>
  <si>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</si>
  <si>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</si>
  <si>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</si>
  <si>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</si>
  <si>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</si>
  <si>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</si>
  <si>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</si>
  <si>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</si>
  <si>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</si>
  <si>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</si>
  <si>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</si>
  <si>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</si>
  <si>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</si>
  <si>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</si>
  <si>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</si>
  <si>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</si>
  <si>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</si>
  <si>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</si>
  <si>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</si>
  <si>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</si>
  <si>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</si>
  <si>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</si>
  <si>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</si>
  <si>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</si>
  <si>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</si>
  <si>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</si>
  <si>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</si>
  <si>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</si>
  <si>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</si>
  <si>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</si>
  <si>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</si>
  <si>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</si>
  <si>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</si>
  <si>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</si>
  <si>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</si>
  <si>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</si>
  <si>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</si>
  <si>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</si>
  <si>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</si>
  <si>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</si>
  <si>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</si>
  <si>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</si>
  <si>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</si>
  <si>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</si>
  <si>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</si>
  <si>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</si>
  <si>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</si>
  <si>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</si>
  <si>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</si>
  <si>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</si>
  <si>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</si>
  <si>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</si>
  <si>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</si>
  <si>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</si>
  <si>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</si>
  <si>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</si>
  <si>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</si>
  <si>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</si>
  <si>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</si>
  <si>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</si>
  <si>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</si>
  <si>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</si>
  <si>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</si>
  <si>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</si>
  <si>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</si>
  <si>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</si>
  <si>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</si>
  <si>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</si>
  <si>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</si>
  <si>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</si>
  <si>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</si>
  <si>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</si>
  <si>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</si>
  <si>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</si>
  <si>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</si>
  <si>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</si>
  <si>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</si>
  <si>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</si>
  <si>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</si>
  <si>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</si>
  <si>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</si>
  <si>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</si>
  <si>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</si>
  <si>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</si>
  <si>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</si>
  <si>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</si>
  <si>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</si>
  <si>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</si>
  <si>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</si>
  <si>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</si>
  <si>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</si>
  <si>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</si>
  <si>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</si>
  <si>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</si>
  <si>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</si>
  <si>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</si>
  <si>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</si>
  <si>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</si>
  <si>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</si>
  <si>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</si>
  <si>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</si>
  <si>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</si>
  <si>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</si>
  <si>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</si>
  <si>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</si>
  <si>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</si>
  <si>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</si>
  <si>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</si>
  <si>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</si>
  <si>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</si>
  <si>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</si>
  <si>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</si>
  <si>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</si>
  <si>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</si>
  <si>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</si>
  <si>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</si>
  <si>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</si>
  <si>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</si>
  <si>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</si>
  <si>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</si>
  <si>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</si>
  <si>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</si>
  <si>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</si>
  <si>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</si>
  <si>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</si>
  <si>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</si>
  <si>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</si>
  <si>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</si>
  <si>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</si>
  <si>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</si>
  <si>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</si>
  <si>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</si>
  <si>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</si>
  <si>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</si>
  <si>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</si>
  <si>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</si>
  <si>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</si>
  <si>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</si>
  <si>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</si>
  <si>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</si>
  <si>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</si>
  <si>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</si>
  <si>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</si>
  <si>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</si>
  <si>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</si>
  <si>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</si>
  <si>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</si>
  <si>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</si>
  <si>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</si>
  <si>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</si>
  <si>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</si>
  <si>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</si>
  <si>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</si>
  <si>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</si>
  <si>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</si>
  <si>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</si>
  <si>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</si>
  <si>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</si>
  <si>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</si>
  <si>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</si>
  <si>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</si>
  <si>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</si>
  <si>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</si>
  <si>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</si>
  <si>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</si>
  <si>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</si>
  <si>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</si>
  <si>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</si>
  <si>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</si>
  <si>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</si>
  <si>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</si>
  <si>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</si>
  <si>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</si>
  <si>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</si>
  <si>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</si>
  <si>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</si>
  <si>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</si>
  <si>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</si>
  <si>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</si>
  <si>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</si>
  <si>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</si>
  <si>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</si>
  <si>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</si>
  <si>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</si>
  <si>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</si>
  <si>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</si>
  <si>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</si>
  <si>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</si>
  <si>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</si>
  <si>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</si>
  <si>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</si>
  <si>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</si>
  <si>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</si>
  <si>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</si>
  <si>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</si>
  <si>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</si>
  <si>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</si>
  <si>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</si>
  <si>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</si>
  <si>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</si>
  <si>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</si>
  <si>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</si>
  <si>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</si>
  <si>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</si>
  <si>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</si>
  <si>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</si>
  <si>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</si>
  <si>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</si>
  <si>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</si>
  <si>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</si>
  <si>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</si>
  <si>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</si>
  <si>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</si>
  <si>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</si>
  <si>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</si>
  <si>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</si>
  <si>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</si>
  <si>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</si>
  <si>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</si>
  <si>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</si>
  <si>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</si>
  <si>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</si>
  <si>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</si>
  <si>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</si>
  <si>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</si>
  <si>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</si>
  <si>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</si>
  <si>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</si>
  <si>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</si>
  <si>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</si>
  <si>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</si>
  <si>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</si>
  <si>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</si>
  <si>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</si>
  <si>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</si>
  <si>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</si>
  <si>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</si>
  <si>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</si>
  <si>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</si>
  <si>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</si>
  <si>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</si>
  <si>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</si>
  <si>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</si>
  <si>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</si>
  <si>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</si>
  <si>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</si>
  <si>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</si>
  <si>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</si>
  <si>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</si>
  <si>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</si>
  <si>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</si>
  <si>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</si>
  <si>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</si>
  <si>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</si>
  <si>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</si>
  <si>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</si>
  <si>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</si>
  <si>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</si>
  <si>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</si>
  <si>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</si>
  <si>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</si>
  <si>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</si>
  <si>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</si>
  <si>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</si>
  <si>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</si>
  <si>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</si>
  <si>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</si>
  <si>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</si>
  <si>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</si>
  <si>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</si>
  <si>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</si>
  <si>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</si>
  <si>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</si>
  <si>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</si>
  <si>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</si>
  <si>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</si>
  <si>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</si>
  <si>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</si>
  <si>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</si>
  <si>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</si>
  <si>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</si>
  <si>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</si>
  <si>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</si>
  <si>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</si>
  <si>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</si>
  <si>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</si>
  <si>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</si>
  <si>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</si>
  <si>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</si>
  <si>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</si>
  <si>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</si>
  <si>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</si>
  <si>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</si>
  <si>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</si>
  <si>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</si>
  <si>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</si>
  <si>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</si>
  <si>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</si>
  <si>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</si>
  <si>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</si>
  <si>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</si>
  <si>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</si>
  <si>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</si>
  <si>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</si>
  <si>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</si>
  <si>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</si>
  <si>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</si>
  <si>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</si>
  <si>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</si>
  <si>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</si>
  <si>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</si>
  <si>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</si>
  <si>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</si>
  <si>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</si>
  <si>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</si>
  <si>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</si>
  <si>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</si>
  <si>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</si>
  <si>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</si>
  <si>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</si>
  <si>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</si>
  <si>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</si>
  <si>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</si>
  <si>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</si>
  <si>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</si>
  <si>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</si>
  <si>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</si>
  <si>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</si>
  <si>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</si>
  <si>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</si>
  <si>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</si>
  <si>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</si>
  <si>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</si>
  <si>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</si>
  <si>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</si>
  <si>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</si>
  <si>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</si>
  <si>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</si>
  <si>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</si>
  <si>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</si>
  <si>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</si>
  <si>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</si>
  <si>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</si>
  <si>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</si>
  <si>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</si>
  <si>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</si>
  <si>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</si>
  <si>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</si>
  <si>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</si>
  <si>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</si>
  <si>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</si>
  <si>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</si>
  <si>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</si>
  <si>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</si>
  <si>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</si>
  <si>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</si>
  <si>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</si>
  <si>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</si>
  <si>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</si>
  <si>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</si>
  <si>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</si>
  <si>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</si>
  <si>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</si>
  <si>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</si>
  <si>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</si>
  <si>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</si>
  <si>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</si>
  <si>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</si>
  <si>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</si>
  <si>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</si>
  <si>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</si>
  <si>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</si>
  <si>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</si>
  <si>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</si>
  <si>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</si>
  <si>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</si>
  <si>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</si>
  <si>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</si>
  <si>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</si>
  <si>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</si>
  <si>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</si>
  <si>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</si>
  <si>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</si>
  <si>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</si>
  <si>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</si>
  <si>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</si>
  <si>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</si>
  <si>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</si>
  <si>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</si>
  <si>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</si>
  <si>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</si>
  <si>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</si>
  <si>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</si>
  <si>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</si>
  <si>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</si>
  <si>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</si>
  <si>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</si>
  <si>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</si>
  <si>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</si>
  <si>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</si>
  <si>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</si>
  <si>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</si>
  <si>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</si>
  <si>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</si>
  <si>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</si>
  <si>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</si>
  <si>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</si>
  <si>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</si>
  <si>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</si>
  <si>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</si>
  <si>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</si>
  <si>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</si>
  <si>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</si>
  <si>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</si>
  <si>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</si>
  <si>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</si>
  <si>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</si>
  <si>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</si>
  <si>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</si>
  <si>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</si>
  <si>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</si>
  <si>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</si>
  <si>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</si>
  <si>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</si>
  <si>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</si>
  <si>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</si>
  <si>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</si>
  <si>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</si>
  <si>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</si>
  <si>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</si>
  <si>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</si>
  <si>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</si>
  <si>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</si>
  <si>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</si>
  <si>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</si>
  <si>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</si>
  <si>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</si>
  <si>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</si>
  <si>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</si>
  <si>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</si>
  <si>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</si>
  <si>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</si>
  <si>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</si>
  <si>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</si>
  <si>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</si>
  <si>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</si>
  <si>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</si>
  <si>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</si>
  <si>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</si>
  <si>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</si>
  <si>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</si>
  <si>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</si>
  <si>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</si>
  <si>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</si>
  <si>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</si>
  <si>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</si>
  <si>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</si>
  <si>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</si>
  <si>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</si>
  <si>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</si>
  <si>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</si>
  <si>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</si>
  <si>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</si>
  <si>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</si>
  <si>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</si>
  <si>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</si>
  <si>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</si>
  <si>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</si>
  <si>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</si>
  <si>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</si>
  <si>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</si>
  <si>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</si>
  <si>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</si>
  <si>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</si>
  <si>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</si>
  <si>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</si>
  <si>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</si>
  <si>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</si>
  <si>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</si>
  <si>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</si>
  <si>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</si>
  <si>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</si>
  <si>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</si>
  <si>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</si>
  <si>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</si>
  <si>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</si>
  <si>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</si>
  <si>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</si>
  <si>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</si>
  <si>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</si>
  <si>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</si>
  <si>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</si>
  <si>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</si>
  <si>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</si>
  <si>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</si>
  <si>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</si>
  <si>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</si>
  <si>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</si>
  <si>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</si>
  <si>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</si>
  <si>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</si>
  <si>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</si>
  <si>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</si>
  <si>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</si>
  <si>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</si>
  <si>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</si>
  <si>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</si>
  <si>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</si>
  <si>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</si>
  <si>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</si>
  <si>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</si>
  <si>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</si>
  <si>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</si>
  <si>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</si>
  <si>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</si>
  <si>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</si>
  <si>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</si>
  <si>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</si>
  <si>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</si>
  <si>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</si>
  <si>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</si>
  <si>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</si>
  <si>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</si>
  <si>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</si>
  <si>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</si>
  <si>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</si>
  <si>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</si>
  <si>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</si>
  <si>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</si>
  <si>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</si>
  <si>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</si>
  <si>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</si>
  <si>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</si>
  <si>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</si>
  <si>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</si>
  <si>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</si>
  <si>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</si>
  <si>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</si>
  <si>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</si>
  <si>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</si>
  <si>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</si>
  <si>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</si>
  <si>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</si>
  <si>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</si>
  <si>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</si>
  <si>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</si>
  <si>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</si>
  <si>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</si>
  <si>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</si>
  <si>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</si>
  <si>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</si>
  <si>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</si>
  <si>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</si>
  <si>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</si>
  <si>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</si>
  <si>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</si>
  <si>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</si>
  <si>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</si>
  <si>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</si>
  <si>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</si>
  <si>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</si>
  <si>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</si>
  <si>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</si>
  <si>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</si>
  <si>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</si>
  <si>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</si>
  <si>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</si>
  <si>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</si>
  <si>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</si>
  <si>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</si>
  <si>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</si>
  <si>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</si>
  <si>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</si>
  <si>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</si>
  <si>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</si>
  <si>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</si>
  <si>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</si>
  <si>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</si>
  <si>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</si>
  <si>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</si>
  <si>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</si>
  <si>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</si>
  <si>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</si>
  <si>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</si>
  <si>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</si>
  <si>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</si>
  <si>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</si>
  <si>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</si>
  <si>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</si>
  <si>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</si>
  <si>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</si>
  <si>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</si>
  <si>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</si>
  <si>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</si>
  <si>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</si>
  <si>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</si>
  <si>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</si>
  <si>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</si>
  <si>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</si>
  <si>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</si>
  <si>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</si>
  <si>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</si>
  <si>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</si>
  <si>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</si>
  <si>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</si>
  <si>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</si>
  <si>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</si>
  <si>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</si>
  <si>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</si>
  <si>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</si>
  <si>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</si>
  <si>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</si>
  <si>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</si>
  <si>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</si>
  <si>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</si>
  <si>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</si>
  <si>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</si>
  <si>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</si>
  <si>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</si>
  <si>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</si>
  <si>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</si>
  <si>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</si>
  <si>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</si>
  <si>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</si>
  <si>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</si>
  <si>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</si>
  <si>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</si>
  <si>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</si>
  <si>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</si>
  <si>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</si>
  <si>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</si>
  <si>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</si>
  <si>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</si>
  <si>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</si>
  <si>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</si>
  <si>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</si>
  <si>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</si>
  <si>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</si>
  <si>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</si>
  <si>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</si>
  <si>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</si>
  <si>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</si>
  <si>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</si>
  <si>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</si>
  <si>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</si>
  <si>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</si>
  <si>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</si>
  <si>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</si>
  <si>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</si>
  <si>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</si>
  <si>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</si>
  <si>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</si>
  <si>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</si>
  <si>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</si>
  <si>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</si>
  <si>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</si>
  <si>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</si>
  <si>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</si>
  <si>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</si>
  <si>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</si>
  <si>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</si>
  <si>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</si>
  <si>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</si>
  <si>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</si>
  <si>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</si>
  <si>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</si>
  <si>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</si>
  <si>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</si>
  <si>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</si>
  <si>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</si>
  <si>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</si>
  <si>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</si>
  <si>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</si>
  <si>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</si>
  <si>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</si>
  <si>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</si>
  <si>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</si>
  <si>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</si>
  <si>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</si>
  <si>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</si>
  <si>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</si>
  <si>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</si>
  <si>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</si>
  <si>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</si>
  <si>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</si>
  <si>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</si>
  <si>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</si>
  <si>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</si>
  <si>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</si>
  <si>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</si>
  <si>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</si>
  <si>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</si>
  <si>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</si>
  <si>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</si>
  <si>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</si>
  <si>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</si>
  <si>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</si>
  <si>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</si>
  <si>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</si>
  <si>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</si>
  <si>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</si>
  <si>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</si>
  <si>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</si>
  <si>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</si>
  <si>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</si>
  <si>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</si>
  <si>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</si>
  <si>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</si>
  <si>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</si>
  <si>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</si>
  <si>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</si>
  <si>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</si>
  <si>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</si>
  <si>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</si>
  <si>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</si>
  <si>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</si>
  <si>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</si>
  <si>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</si>
  <si>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</si>
  <si>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</si>
  <si>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</si>
  <si>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</si>
  <si>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</si>
  <si>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</si>
  <si>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</si>
  <si>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</si>
  <si>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</si>
  <si>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</si>
  <si>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</si>
  <si>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</si>
  <si>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</si>
  <si>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</si>
  <si>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</si>
  <si>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</si>
  <si>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</si>
  <si>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</si>
  <si>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</si>
  <si>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</si>
  <si>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</si>
  <si>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</si>
  <si>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</si>
  <si>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</si>
  <si>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</si>
  <si>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</si>
  <si>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</si>
  <si>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</si>
  <si>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</si>
  <si>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</si>
  <si>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</si>
  <si>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</si>
  <si>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</si>
  <si>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</si>
  <si>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</si>
  <si>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</si>
  <si>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</si>
  <si>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</si>
  <si>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</si>
  <si>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</si>
  <si>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</si>
  <si>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</si>
  <si>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</si>
  <si>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</si>
  <si>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</si>
  <si>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</si>
  <si>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</si>
  <si>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</si>
  <si>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</si>
  <si>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</si>
  <si>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</si>
  <si>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</si>
  <si>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</si>
  <si>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</si>
  <si>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</si>
  <si>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</si>
  <si>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</si>
  <si>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</si>
  <si>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</si>
  <si>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</si>
  <si>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</si>
  <si>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</si>
  <si>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</si>
  <si>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</si>
  <si>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</si>
  <si>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</si>
  <si>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</si>
  <si>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</si>
  <si>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</si>
  <si>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</si>
  <si>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</si>
  <si>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</si>
  <si>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</si>
  <si>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</si>
  <si>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</si>
  <si>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</si>
  <si>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</si>
  <si>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</si>
  <si>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</si>
  <si>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</si>
  <si>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</si>
  <si>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</si>
  <si>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</si>
  <si>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</si>
  <si>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</si>
  <si>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</si>
  <si>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</si>
  <si>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</si>
  <si>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</si>
  <si>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</si>
  <si>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</si>
  <si>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</si>
  <si>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</si>
  <si>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</si>
  <si>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</si>
  <si>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</si>
  <si>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</si>
  <si>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</si>
  <si>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</si>
  <si>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</si>
  <si>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</si>
  <si>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</si>
  <si>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</si>
  <si>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</si>
  <si>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</si>
  <si>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</si>
  <si>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</si>
  <si>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</si>
  <si>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</si>
  <si>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</si>
  <si>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</si>
  <si>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</si>
  <si>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</si>
  <si>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</si>
  <si>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</si>
  <si>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</si>
  <si>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</si>
  <si>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</si>
  <si>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</si>
  <si>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</si>
  <si>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</si>
  <si>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</si>
  <si>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</si>
  <si>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</si>
  <si>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</si>
  <si>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</si>
  <si>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</si>
  <si>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</si>
  <si>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</si>
  <si>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</si>
  <si>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</si>
  <si>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</si>
  <si>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</si>
  <si>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</si>
  <si>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</si>
  <si>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</si>
  <si>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</si>
  <si>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</si>
  <si>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</si>
  <si>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</si>
  <si>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</si>
  <si>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</si>
  <si>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</si>
  <si>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</si>
  <si>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</si>
  <si>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</si>
  <si>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</si>
  <si>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</si>
  <si>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</si>
  <si>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</si>
  <si>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</si>
  <si>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</si>
  <si>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</si>
  <si>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</si>
  <si>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</si>
  <si>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</si>
  <si>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</si>
  <si>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</si>
  <si>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</si>
  <si>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</si>
  <si>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</si>
  <si>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</si>
  <si>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</si>
  <si>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</si>
  <si>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</si>
  <si>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</si>
  <si>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</si>
  <si>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</si>
  <si>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</si>
  <si>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</si>
  <si>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</si>
  <si>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</si>
  <si>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</si>
  <si>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</si>
  <si>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</si>
  <si>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</si>
  <si>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</si>
  <si>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</si>
  <si>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</si>
  <si>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</si>
  <si>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</si>
  <si>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</si>
  <si>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</si>
  <si>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</si>
  <si>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</si>
  <si>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</si>
  <si>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</si>
  <si>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</si>
  <si>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</si>
  <si>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</si>
  <si>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</si>
  <si>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</si>
  <si>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</si>
  <si>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</si>
  <si>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</si>
  <si>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</si>
  <si>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</si>
  <si>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</si>
  <si>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</si>
  <si>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</si>
  <si>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</si>
  <si>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</si>
  <si>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</si>
  <si>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</si>
  <si>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</si>
  <si>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</si>
  <si>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</si>
  <si>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</si>
  <si>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</si>
  <si>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</si>
  <si>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</si>
  <si>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</si>
  <si>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</si>
  <si>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</si>
  <si>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</si>
  <si>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</si>
  <si>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</si>
  <si>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</si>
  <si>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</si>
  <si>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</si>
  <si>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</si>
  <si>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</si>
  <si>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</si>
  <si>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</si>
  <si>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</si>
  <si>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</si>
  <si>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</si>
  <si>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</si>
  <si>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</si>
  <si>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</si>
  <si>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</si>
  <si>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</si>
  <si>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</si>
  <si>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</si>
  <si>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</si>
  <si>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</si>
  <si>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</si>
  <si>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</si>
  <si>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</si>
  <si>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</si>
  <si>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</si>
  <si>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</si>
  <si>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</si>
  <si>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</si>
  <si>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</si>
  <si>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</si>
  <si>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</si>
  <si>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</si>
  <si>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</si>
  <si>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</si>
  <si>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</si>
  <si>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</si>
  <si>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</si>
  <si>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</si>
  <si>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</si>
  <si>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</si>
  <si>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</si>
  <si>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</si>
  <si>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</si>
  <si>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</si>
  <si>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</si>
  <si>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</si>
  <si>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</si>
  <si>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</si>
  <si>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</si>
  <si>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</si>
  <si>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</si>
  <si>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</si>
  <si>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</si>
  <si>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</si>
  <si>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</si>
  <si>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</si>
  <si>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</si>
  <si>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</si>
  <si>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</si>
  <si>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</si>
  <si>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</si>
  <si>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</si>
  <si>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</si>
  <si>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</si>
  <si>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</si>
  <si>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</si>
  <si>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</si>
  <si>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</si>
  <si>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</si>
  <si>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</si>
  <si>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</si>
  <si>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</si>
  <si>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</si>
  <si>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</si>
  <si>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</si>
  <si>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</si>
  <si>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</si>
  <si>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</si>
  <si>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</si>
  <si>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</si>
  <si>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</si>
  <si>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</si>
  <si>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</si>
  <si>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</si>
  <si>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</si>
  <si>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</si>
  <si>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</si>
  <si>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</si>
  <si>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</si>
  <si>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</si>
  <si>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</si>
  <si>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</si>
  <si>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</si>
  <si>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</si>
  <si>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</si>
  <si>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</si>
  <si>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</si>
  <si>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</si>
  <si>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</si>
  <si>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</si>
  <si>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</si>
  <si>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</si>
  <si>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</si>
  <si>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</si>
  <si>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</si>
  <si>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</si>
  <si>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</si>
  <si>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</si>
  <si>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</si>
  <si>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</si>
  <si>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</si>
  <si>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</si>
  <si>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</si>
  <si>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</si>
  <si>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</si>
  <si>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</si>
  <si>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</si>
  <si>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</si>
  <si>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</si>
  <si>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</si>
  <si>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</si>
  <si>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</si>
  <si>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</si>
  <si>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</si>
  <si>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</si>
  <si>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</si>
  <si>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</si>
  <si>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</si>
  <si>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</si>
  <si>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</si>
  <si>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</si>
  <si>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</si>
  <si>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</si>
  <si>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</si>
  <si>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</si>
  <si>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</si>
  <si>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</si>
  <si>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</si>
  <si>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</si>
  <si>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</si>
  <si>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</si>
  <si>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</si>
  <si>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</si>
  <si>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</si>
  <si>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</si>
  <si>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</si>
  <si>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</si>
  <si>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</si>
  <si>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</si>
  <si>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</si>
  <si>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</si>
  <si>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</si>
  <si>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</si>
  <si>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</si>
  <si>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</si>
  <si>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</si>
  <si>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</si>
  <si>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</si>
  <si>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</si>
  <si>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</si>
  <si>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</si>
  <si>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</si>
  <si>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</si>
  <si>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</si>
  <si>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</si>
  <si>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</si>
  <si>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</si>
  <si>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</si>
  <si>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</si>
  <si>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</si>
  <si>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</si>
  <si>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</si>
  <si>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</si>
  <si>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</si>
  <si>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</si>
  <si>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</si>
  <si>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</si>
  <si>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</si>
  <si>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</si>
  <si>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</si>
  <si>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</si>
  <si>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</si>
  <si>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</si>
  <si>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</si>
  <si>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</si>
  <si>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</si>
  <si>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</si>
  <si>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</si>
  <si>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</si>
  <si>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</si>
  <si>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</si>
  <si>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</si>
  <si>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</si>
  <si>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</si>
  <si>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</si>
  <si>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</si>
  <si>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</si>
  <si>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</si>
  <si>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</si>
  <si>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</si>
  <si>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</si>
  <si>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</si>
  <si>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</si>
  <si>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</si>
  <si>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</si>
  <si>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</si>
  <si>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</si>
  <si>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</si>
  <si>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</si>
  <si>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</si>
  <si>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</si>
  <si>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</si>
  <si>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</si>
  <si>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</si>
  <si>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</si>
  <si>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</si>
  <si>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</si>
  <si>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</si>
  <si>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</si>
  <si>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</si>
  <si>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</si>
  <si>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</si>
  <si>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</si>
  <si>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</si>
  <si>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</si>
  <si>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</si>
  <si>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</si>
  <si>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</si>
  <si>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</si>
  <si>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</si>
  <si>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</si>
  <si>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</si>
  <si>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</si>
  <si>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</si>
  <si>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</si>
  <si>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</si>
  <si>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</si>
  <si>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</si>
  <si>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</si>
  <si>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</si>
  <si>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</si>
  <si>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</si>
  <si>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</si>
  <si>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</si>
  <si>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</si>
  <si>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</si>
  <si>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</si>
  <si>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</si>
  <si>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</si>
  <si>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</si>
  <si>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</si>
  <si>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</si>
  <si>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</si>
  <si>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</si>
  <si>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</si>
  <si>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</si>
  <si>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</si>
  <si>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</si>
  <si>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</si>
  <si>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</si>
  <si>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</si>
  <si>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</si>
  <si>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</si>
  <si>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</si>
  <si>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</si>
  <si>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</si>
  <si>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</si>
  <si>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</si>
  <si>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</si>
  <si>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</si>
  <si>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</si>
  <si>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</si>
  <si>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</si>
  <si>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</si>
  <si>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</si>
  <si>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</si>
  <si>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</si>
  <si>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</si>
  <si>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</si>
  <si>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</si>
  <si>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</si>
  <si>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</si>
  <si>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</si>
  <si>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</si>
  <si>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</si>
  <si>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</si>
  <si>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</si>
  <si>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</si>
  <si>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</si>
  <si>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</si>
  <si>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</si>
  <si>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</si>
  <si>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</si>
  <si>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</si>
  <si>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</si>
  <si>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</si>
  <si>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</si>
  <si>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</si>
  <si>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</si>
  <si>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</si>
  <si>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</si>
  <si>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</si>
  <si>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</si>
  <si>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</si>
  <si>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</si>
  <si>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</si>
  <si>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</si>
  <si>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</si>
  <si>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</si>
  <si>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</si>
  <si>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</si>
  <si>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</si>
  <si>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</si>
  <si>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</si>
  <si>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</si>
  <si>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</si>
  <si>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</si>
  <si>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</si>
  <si>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</si>
  <si>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</si>
  <si>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</si>
  <si>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</si>
  <si>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</si>
  <si>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</si>
  <si>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</si>
  <si>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</si>
  <si>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</si>
  <si>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</si>
  <si>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</si>
  <si>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</si>
  <si>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</si>
  <si>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</si>
  <si>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</si>
  <si>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</si>
  <si>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</si>
  <si>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</si>
  <si>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</si>
  <si>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</si>
  <si>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</si>
  <si>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</si>
  <si>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</si>
  <si>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</si>
  <si>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</si>
  <si>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</si>
  <si>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</si>
  <si>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</si>
  <si>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</si>
  <si>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</si>
  <si>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</si>
  <si>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</si>
  <si>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</si>
  <si>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</si>
  <si>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</si>
  <si>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</si>
  <si>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</si>
  <si>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</si>
  <si>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</si>
  <si>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</si>
  <si>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</si>
  <si>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</si>
  <si>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</si>
  <si>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</si>
  <si>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</si>
  <si>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</si>
  <si>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</si>
  <si>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</si>
  <si>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</si>
  <si>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</si>
  <si>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</si>
  <si>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</si>
  <si>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</si>
  <si>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</si>
  <si>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</si>
  <si>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</si>
  <si>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</si>
  <si>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</si>
  <si>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</si>
  <si>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</si>
  <si>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</si>
  <si>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</si>
  <si>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</si>
  <si>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</si>
  <si>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</si>
  <si>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</si>
  <si>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</si>
  <si>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</si>
  <si>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</si>
  <si>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</si>
  <si>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</si>
  <si>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</si>
  <si>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</si>
  <si>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</si>
  <si>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</si>
  <si>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</si>
  <si>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</si>
  <si>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</si>
  <si>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</si>
  <si>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</si>
  <si>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</si>
  <si>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</si>
  <si>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</si>
  <si>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</si>
  <si>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</si>
  <si>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</si>
  <si>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</si>
  <si>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</si>
  <si>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</si>
  <si>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</si>
  <si>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</si>
  <si>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</si>
  <si>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</si>
  <si>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</si>
  <si>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</si>
  <si>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</si>
  <si>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</si>
  <si>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</si>
  <si>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</si>
  <si>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</si>
  <si>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</si>
  <si>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</si>
  <si>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</si>
  <si>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</si>
  <si>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</si>
  <si>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</si>
  <si>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</si>
  <si>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</si>
  <si>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</si>
  <si>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</si>
  <si>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</si>
  <si>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</si>
  <si>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</si>
  <si>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</si>
  <si>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</si>
  <si>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</si>
  <si>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</si>
  <si>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</si>
  <si>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</si>
  <si>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</si>
  <si>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</si>
  <si>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</si>
  <si>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</si>
  <si>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</si>
  <si>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</si>
  <si>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</si>
  <si>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</si>
  <si>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</si>
  <si>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</si>
  <si>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</si>
  <si>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</si>
  <si>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</si>
  <si>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</si>
  <si>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</si>
  <si>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</si>
  <si>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</si>
  <si>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</si>
  <si>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</si>
  <si>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</si>
  <si>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</si>
  <si>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</si>
  <si>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</si>
  <si>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</si>
  <si>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</si>
  <si>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</si>
  <si>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</si>
  <si>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</si>
  <si>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</si>
  <si>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</si>
  <si>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</si>
  <si>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</si>
  <si>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</si>
  <si>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</si>
  <si>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</si>
  <si>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</si>
  <si>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</si>
  <si>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</si>
  <si>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</si>
  <si>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</si>
  <si>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</si>
  <si>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</si>
  <si>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</si>
  <si>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</si>
  <si>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</si>
  <si>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</si>
  <si>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</si>
  <si>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</si>
  <si>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</si>
  <si>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</si>
  <si>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</si>
  <si>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</si>
  <si>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</si>
  <si>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</si>
  <si>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</si>
  <si>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</si>
  <si>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</si>
  <si>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</si>
  <si>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</si>
  <si>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</si>
  <si>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</si>
  <si>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</si>
  <si>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</si>
  <si>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</si>
  <si>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</si>
  <si>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</si>
  <si>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</si>
  <si>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</si>
  <si>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</si>
  <si>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</si>
  <si>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</si>
  <si>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</si>
  <si>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</si>
  <si>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</si>
  <si>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</si>
  <si>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</si>
  <si>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</si>
  <si>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</si>
  <si>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</si>
  <si>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</si>
  <si>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</si>
  <si>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</si>
  <si>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</si>
  <si>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</si>
  <si>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</si>
  <si>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</si>
  <si>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</si>
  <si>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</si>
  <si>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</si>
  <si>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</si>
  <si>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</si>
  <si>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</si>
  <si>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</si>
  <si>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</si>
  <si>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</si>
  <si>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</si>
  <si>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</si>
  <si>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</si>
  <si>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</si>
  <si>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</si>
  <si>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</si>
  <si>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</si>
  <si>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</si>
  <si>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</si>
  <si>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</si>
  <si>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</si>
  <si>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</si>
  <si>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</si>
  <si>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</si>
  <si>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</si>
  <si>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</si>
  <si>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</si>
  <si>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</si>
  <si>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</si>
  <si>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</si>
  <si>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</si>
  <si>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</si>
  <si>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</si>
  <si>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</si>
  <si>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</si>
  <si>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</si>
  <si>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</si>
  <si>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</si>
  <si>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</si>
  <si>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</si>
  <si>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</si>
  <si>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</si>
  <si>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</si>
  <si>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</si>
  <si>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</si>
  <si>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</si>
  <si>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</si>
  <si>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</si>
  <si>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</si>
  <si>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</si>
  <si>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</si>
  <si>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</si>
  <si>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</si>
  <si>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</si>
  <si>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</si>
  <si>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</si>
  <si>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</si>
  <si>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</si>
  <si>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</si>
  <si>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</si>
  <si>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</si>
  <si>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</si>
  <si>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</si>
  <si>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</si>
  <si>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</si>
  <si>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</si>
  <si>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</si>
  <si>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</si>
  <si>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</si>
  <si>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</si>
  <si>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</si>
  <si>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</si>
  <si>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</si>
  <si>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</si>
  <si>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</si>
  <si>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</si>
  <si>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</si>
  <si>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</si>
  <si>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</si>
  <si>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</si>
  <si>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</si>
  <si>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</si>
  <si>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</si>
  <si>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</si>
  <si>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</si>
  <si>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</si>
  <si>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</si>
  <si>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</si>
  <si>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</si>
  <si>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</si>
  <si>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</si>
  <si>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</si>
  <si>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</si>
  <si>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</si>
  <si>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</si>
  <si>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</si>
  <si>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</si>
  <si>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</si>
  <si>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</si>
  <si>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</si>
  <si>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</si>
  <si>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</si>
  <si>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</si>
  <si>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</si>
  <si>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</si>
  <si>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</si>
  <si>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</si>
  <si>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</si>
  <si>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</si>
  <si>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</si>
  <si>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</si>
  <si>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</si>
  <si>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</si>
  <si>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</si>
  <si>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</si>
  <si>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</si>
  <si>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</si>
  <si>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</si>
  <si>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</si>
  <si>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</si>
  <si>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</si>
  <si>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</si>
  <si>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</si>
  <si>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</si>
  <si>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</si>
  <si>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</si>
  <si>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</si>
  <si>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</si>
  <si>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</si>
  <si>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</si>
  <si>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</si>
  <si>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</si>
  <si>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</si>
  <si>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</si>
  <si>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</si>
  <si>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</si>
  <si>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</si>
  <si>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</si>
  <si>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</si>
  <si>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</si>
  <si>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</si>
  <si>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</si>
  <si>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</si>
  <si>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</si>
  <si>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</si>
  <si>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</si>
  <si>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</si>
  <si>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</si>
  <si>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</si>
  <si>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</si>
  <si>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</si>
  <si>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</si>
  <si>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</si>
  <si>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</si>
  <si>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</si>
  <si>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</si>
  <si>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</si>
  <si>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</si>
  <si>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</si>
  <si>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</si>
  <si>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</si>
  <si>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</si>
  <si>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</si>
  <si>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</si>
  <si>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</si>
  <si>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</si>
  <si>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</si>
  <si>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</si>
  <si>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</si>
  <si>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</si>
  <si>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</si>
  <si>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</si>
  <si>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</si>
  <si>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</si>
  <si>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</si>
  <si>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</si>
  <si>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</si>
  <si>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</si>
  <si>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</si>
  <si>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</si>
  <si>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</si>
  <si>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</si>
  <si>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</si>
  <si>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</si>
  <si>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</si>
  <si>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</si>
  <si>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</si>
  <si>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</si>
  <si>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</si>
  <si>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</si>
  <si>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</si>
  <si>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</si>
  <si>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</si>
  <si>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</si>
  <si>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</si>
  <si>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</si>
  <si>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</si>
  <si>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</si>
  <si>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</si>
  <si>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</si>
  <si>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</si>
  <si>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</si>
  <si>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</si>
  <si>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</si>
  <si>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</si>
  <si>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</si>
  <si>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</si>
  <si>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</si>
  <si>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</si>
  <si>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</si>
  <si>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</si>
  <si>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</si>
  <si>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</si>
  <si>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</si>
  <si>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</si>
  <si>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</si>
  <si>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</si>
  <si>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</si>
  <si>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</si>
  <si>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</si>
  <si>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</si>
  <si>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</si>
  <si>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</si>
  <si>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</si>
  <si>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</si>
  <si>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</si>
  <si>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</si>
  <si>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</si>
  <si>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</si>
  <si>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</si>
  <si>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</si>
  <si>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</si>
  <si>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</si>
  <si>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</si>
  <si>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</si>
  <si>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</si>
  <si>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</si>
  <si>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</si>
  <si>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</si>
  <si>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</si>
  <si>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</si>
  <si>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</si>
  <si>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</si>
  <si>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</si>
  <si>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</si>
  <si>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</si>
  <si>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</si>
  <si>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</si>
  <si>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</si>
  <si>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</si>
  <si>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</si>
  <si>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</si>
  <si>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</si>
  <si>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</si>
  <si>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</si>
  <si>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</si>
  <si>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</si>
  <si>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</si>
  <si>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</si>
  <si>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</si>
  <si>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</si>
  <si>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</si>
  <si>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</si>
  <si>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</si>
  <si>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</si>
  <si>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</si>
  <si>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</si>
  <si>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</si>
  <si>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</si>
  <si>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</si>
  <si>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</si>
  <si>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</si>
  <si>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</si>
  <si>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</si>
  <si>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</si>
  <si>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</si>
  <si>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</si>
  <si>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</si>
  <si>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</si>
  <si>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</si>
  <si>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</si>
  <si>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</si>
  <si>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</si>
  <si>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</si>
  <si>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</si>
  <si>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</si>
  <si>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</si>
  <si>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</si>
  <si>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</si>
  <si>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</si>
  <si>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</si>
  <si>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</si>
  <si>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</si>
  <si>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</si>
  <si>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</si>
  <si>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</si>
  <si>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</si>
  <si>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</si>
  <si>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</si>
  <si>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</si>
  <si>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</si>
  <si>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</si>
  <si>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</si>
  <si>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</si>
  <si>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</si>
  <si>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</si>
  <si>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</si>
  <si>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</si>
  <si>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</si>
  <si>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</si>
  <si>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</si>
  <si>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</si>
  <si>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</si>
  <si>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</si>
  <si>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</si>
  <si>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</si>
  <si>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</si>
  <si>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</si>
  <si>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</si>
  <si>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</si>
  <si>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</si>
  <si>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</si>
  <si>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</si>
  <si>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</si>
  <si>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</si>
  <si>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</si>
  <si>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</si>
  <si>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</si>
  <si>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</si>
  <si>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</si>
  <si>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</si>
  <si>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</si>
  <si>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</si>
  <si>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</si>
  <si>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</si>
  <si>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</si>
  <si>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</si>
  <si>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</si>
  <si>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</si>
  <si>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</si>
  <si>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</si>
  <si>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</si>
  <si>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</si>
  <si>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</si>
  <si>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</si>
  <si>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</si>
  <si>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</si>
  <si>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</si>
  <si>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</si>
  <si>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</si>
  <si>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</si>
  <si>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</si>
  <si>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</si>
  <si>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</si>
  <si>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</si>
  <si>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</si>
  <si>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</si>
  <si>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</si>
  <si>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</si>
  <si>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</si>
  <si>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</si>
  <si>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</si>
  <si>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</si>
  <si>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</si>
  <si>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</si>
  <si>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</si>
  <si>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</si>
  <si>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</si>
  <si>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</si>
  <si>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</si>
  <si>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</si>
  <si>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</si>
  <si>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</si>
  <si>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</si>
  <si>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</si>
  <si>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</si>
  <si>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</si>
  <si>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</si>
  <si>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</si>
  <si>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</si>
  <si>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</si>
  <si>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</si>
  <si>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</si>
  <si>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</si>
  <si>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</si>
  <si>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</si>
  <si>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</si>
  <si>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</si>
  <si>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</si>
  <si>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</si>
  <si>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</si>
  <si>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</si>
  <si>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</si>
  <si>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</si>
  <si>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</si>
  <si>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</si>
  <si>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</si>
  <si>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</si>
  <si>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</si>
  <si>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</si>
  <si>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</si>
  <si>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</si>
  <si>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</si>
  <si>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</si>
  <si>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</si>
  <si>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</si>
  <si>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</si>
  <si>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</si>
  <si>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</si>
  <si>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</si>
  <si>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</si>
  <si>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</si>
  <si>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</si>
  <si>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</si>
  <si>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</si>
  <si>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</si>
  <si>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</si>
  <si>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</si>
  <si>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</si>
  <si>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</si>
  <si>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</si>
  <si>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</si>
  <si>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</si>
  <si>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</si>
  <si>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</si>
  <si>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</si>
  <si>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</si>
  <si>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</si>
  <si>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</si>
  <si>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</si>
  <si>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</si>
  <si>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</si>
  <si>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</si>
  <si>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</si>
  <si>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</si>
  <si>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</si>
  <si>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</si>
  <si>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</si>
  <si>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</si>
  <si>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</si>
  <si>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</si>
  <si>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</si>
  <si>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</si>
  <si>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</si>
  <si>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</si>
  <si>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</si>
  <si>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</si>
  <si>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</si>
  <si>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</si>
  <si>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</si>
  <si>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</si>
  <si>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</si>
  <si>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</si>
  <si>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</si>
  <si>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</si>
  <si>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</si>
  <si>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</si>
  <si>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</si>
  <si>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</si>
  <si>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</si>
  <si>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</si>
  <si>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</si>
  <si>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</si>
  <si>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</si>
  <si>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</si>
  <si>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</si>
  <si>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</si>
  <si>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</si>
  <si>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</si>
  <si>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</si>
  <si>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</si>
  <si>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</si>
  <si>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</si>
  <si>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</si>
  <si>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</si>
  <si>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</si>
  <si>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</si>
  <si>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</si>
  <si>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</si>
  <si>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</si>
  <si>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</si>
  <si>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</si>
  <si>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</si>
  <si>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</si>
  <si>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</si>
  <si>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</si>
  <si>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</si>
  <si>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</si>
  <si>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</si>
  <si>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</si>
  <si>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</si>
  <si>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</si>
  <si>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</si>
  <si>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</si>
  <si>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</si>
  <si>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</si>
  <si>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</si>
  <si>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</si>
  <si>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</si>
  <si>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</si>
  <si>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</si>
  <si>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</si>
  <si>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</si>
  <si>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</si>
  <si>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</si>
  <si>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</si>
  <si>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</si>
  <si>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</si>
  <si>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</si>
  <si>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</si>
  <si>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</si>
  <si>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</si>
  <si>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</si>
  <si>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</si>
  <si>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</si>
  <si>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</si>
  <si>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</si>
  <si>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</si>
  <si>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</si>
  <si>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</si>
  <si>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</si>
  <si>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</si>
  <si>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</si>
  <si>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</si>
  <si>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</si>
  <si>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</si>
  <si>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</si>
  <si>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</si>
  <si>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</si>
  <si>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</si>
  <si>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</si>
  <si>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</si>
  <si>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</si>
  <si>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</si>
  <si>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</si>
  <si>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</si>
  <si>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</si>
  <si>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</si>
  <si>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</si>
  <si>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</si>
  <si>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</si>
  <si>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</si>
  <si>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</si>
  <si>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</si>
  <si>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</si>
  <si>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</si>
  <si>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</si>
  <si>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</si>
  <si>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</si>
  <si>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</si>
  <si>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</si>
  <si>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</si>
  <si>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</si>
  <si>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</si>
  <si>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</si>
  <si>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</si>
  <si>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</si>
  <si>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</si>
  <si>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</si>
  <si>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</si>
  <si>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</si>
  <si>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</si>
  <si>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</si>
  <si>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</si>
  <si>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</si>
  <si>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</si>
  <si>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</si>
  <si>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</si>
  <si>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</si>
  <si>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</si>
  <si>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</si>
  <si>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</si>
  <si>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</si>
  <si>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</si>
  <si>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</si>
  <si>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</si>
  <si>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</si>
  <si>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</si>
  <si>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</si>
  <si>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</si>
  <si>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</si>
  <si>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</si>
  <si>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</si>
  <si>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</si>
  <si>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</si>
  <si>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</si>
  <si>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</si>
  <si>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</si>
  <si>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</si>
  <si>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</si>
  <si>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</si>
  <si>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</si>
  <si>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</si>
  <si>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</si>
  <si>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</si>
  <si>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</si>
  <si>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</si>
  <si>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</si>
  <si>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</si>
  <si>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</si>
  <si>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</si>
  <si>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</si>
  <si>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</si>
  <si>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</si>
  <si>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</si>
  <si>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</si>
  <si>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</si>
  <si>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</si>
  <si>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</si>
  <si>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</si>
  <si>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</si>
  <si>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</si>
  <si>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</si>
  <si>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</si>
  <si>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</si>
  <si>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</si>
  <si>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</si>
  <si>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</si>
  <si>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</si>
  <si>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</si>
  <si>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</si>
  <si>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</si>
  <si>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</si>
  <si>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</si>
  <si>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</si>
  <si>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</si>
  <si>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</si>
  <si>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</si>
  <si>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</si>
  <si>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</si>
  <si>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</si>
  <si>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</si>
  <si>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</si>
  <si>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</si>
  <si>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</si>
  <si>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</si>
  <si>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</si>
  <si>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</si>
  <si>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</si>
  <si>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</si>
  <si>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</si>
  <si>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</si>
  <si>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</si>
  <si>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</si>
  <si>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</si>
  <si>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</si>
  <si>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</si>
  <si>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</si>
  <si>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</si>
  <si>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</si>
  <si>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</si>
  <si>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</si>
  <si>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</si>
  <si>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</si>
  <si>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</si>
  <si>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</si>
  <si>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</si>
  <si>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</si>
  <si>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</si>
  <si>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</si>
  <si>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</si>
  <si>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</si>
  <si>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</si>
  <si>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</si>
  <si>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</si>
  <si>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</si>
  <si>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</si>
  <si>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</si>
  <si>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</si>
  <si>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</si>
  <si>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</si>
  <si>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</si>
  <si>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</si>
  <si>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</si>
  <si>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</si>
  <si>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</si>
  <si>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</si>
  <si>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</si>
  <si>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</si>
  <si>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</si>
  <si>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</si>
  <si>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</si>
  <si>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</si>
  <si>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</si>
  <si>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</si>
  <si>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</si>
  <si>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</si>
  <si>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</si>
  <si>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</si>
  <si>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</si>
  <si>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</si>
  <si>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</si>
  <si>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</si>
  <si>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</si>
  <si>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</si>
  <si>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</si>
  <si>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</si>
  <si>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</si>
  <si>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</si>
  <si>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</si>
  <si>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</si>
  <si>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</si>
  <si>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</si>
  <si>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</si>
  <si>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</si>
  <si>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</si>
  <si>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</si>
  <si>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</si>
  <si>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</si>
  <si>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</si>
  <si>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</si>
  <si>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</si>
  <si>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</si>
  <si>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</si>
  <si>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</si>
  <si>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</si>
  <si>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</si>
  <si>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</si>
  <si>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</si>
  <si>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</si>
  <si>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</si>
  <si>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</si>
  <si>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</si>
  <si>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</si>
  <si>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</si>
  <si>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</si>
  <si>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</si>
  <si>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</si>
  <si>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</si>
  <si>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</si>
  <si>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</si>
  <si>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</si>
  <si>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</si>
  <si>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</si>
  <si>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</si>
  <si>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</si>
  <si>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</si>
  <si>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</si>
  <si>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</si>
  <si>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</si>
  <si>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</si>
  <si>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</si>
  <si>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</si>
  <si>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</si>
  <si>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</si>
  <si>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</si>
  <si>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</si>
  <si>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</si>
  <si>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</si>
  <si>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</si>
  <si>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</si>
  <si>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</si>
  <si>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</si>
  <si>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</si>
  <si>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</si>
  <si>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</si>
  <si>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</si>
  <si>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</si>
  <si>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</si>
  <si>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</si>
  <si>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</si>
  <si>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</si>
  <si>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</si>
  <si>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</si>
  <si>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</si>
  <si>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</si>
  <si>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</si>
  <si>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</si>
  <si>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</si>
  <si>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</si>
  <si>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</si>
  <si>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</si>
  <si>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</si>
  <si>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</si>
  <si>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</si>
  <si>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</si>
  <si>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</si>
  <si>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</si>
  <si>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</si>
  <si>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</si>
  <si>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</si>
  <si>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</si>
  <si>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</si>
  <si>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</si>
  <si>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</si>
  <si>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</si>
  <si>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</si>
  <si>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</si>
  <si>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</si>
  <si>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</si>
  <si>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</si>
  <si>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</si>
  <si>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</si>
  <si>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</si>
  <si>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</si>
  <si>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</si>
  <si>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</si>
  <si>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</si>
  <si>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</si>
  <si>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</si>
  <si>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</si>
  <si>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</si>
  <si>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</si>
  <si>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</si>
  <si>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</si>
  <si>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</si>
  <si>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</si>
  <si>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</si>
  <si>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</si>
  <si>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</si>
  <si>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</si>
  <si>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</si>
  <si>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</si>
  <si>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</si>
  <si>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</si>
  <si>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</si>
  <si>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</si>
  <si>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</si>
  <si>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</si>
  <si>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</si>
  <si>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</si>
  <si>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</si>
  <si>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</si>
  <si>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</si>
  <si>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</si>
  <si>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</si>
  <si>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</si>
  <si>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</si>
  <si>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</si>
  <si>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</si>
  <si>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</si>
  <si>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</si>
  <si>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</si>
  <si>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</si>
  <si>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</si>
  <si>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</si>
  <si>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</si>
  <si>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</si>
  <si>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</si>
  <si>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</si>
  <si>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</si>
  <si>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</si>
  <si>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</si>
  <si>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</si>
  <si>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</si>
  <si>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</si>
  <si>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</si>
  <si>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</si>
  <si>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</si>
  <si>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</si>
  <si>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</si>
  <si>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</si>
  <si>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</si>
  <si>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</si>
  <si>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</si>
  <si>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</si>
  <si>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</si>
  <si>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</si>
  <si>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</si>
  <si>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</si>
  <si>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</si>
  <si>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</si>
  <si>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</si>
  <si>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</si>
  <si>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</si>
  <si>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</si>
  <si>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</si>
  <si>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</si>
  <si>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</si>
  <si>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</si>
  <si>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</si>
  <si>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</si>
  <si>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</si>
  <si>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</si>
  <si>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</si>
  <si>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</si>
  <si>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</si>
  <si>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</si>
  <si>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</si>
  <si>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</si>
  <si>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</si>
  <si>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</si>
  <si>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</si>
  <si>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</si>
  <si>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</si>
  <si>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</si>
  <si>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</si>
  <si>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</si>
  <si>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</si>
  <si>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</si>
  <si>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</si>
  <si>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</si>
  <si>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</si>
  <si>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</si>
  <si>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</si>
  <si>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</si>
  <si>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</si>
  <si>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</si>
  <si>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</si>
  <si>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</si>
  <si>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</si>
  <si>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</si>
  <si>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</si>
  <si>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</si>
  <si>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</si>
  <si>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</si>
  <si>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</si>
  <si>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</si>
  <si>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</si>
  <si>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</si>
  <si>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</si>
  <si>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</si>
  <si>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</si>
  <si>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</si>
  <si>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</si>
  <si>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</si>
  <si>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</si>
  <si>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</si>
  <si>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</si>
  <si>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</si>
  <si>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</si>
  <si>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</si>
  <si>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</si>
  <si>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</si>
  <si>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</si>
  <si>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</si>
  <si>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</si>
  <si>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</si>
  <si>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</si>
  <si>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</si>
  <si>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</si>
  <si>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</si>
  <si>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</si>
  <si>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</si>
  <si>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</si>
  <si>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</si>
  <si>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</si>
  <si>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</si>
  <si>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</si>
  <si>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</si>
  <si>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</si>
  <si>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</si>
  <si>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</si>
  <si>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</si>
  <si>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</si>
  <si>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</si>
  <si>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</si>
  <si>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</si>
  <si>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</si>
  <si>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</si>
  <si>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</si>
  <si>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</si>
  <si>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</si>
  <si>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</si>
  <si>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</si>
  <si>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</si>
  <si>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</si>
  <si>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</si>
  <si>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</si>
  <si>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</si>
  <si>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</si>
  <si>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</si>
  <si>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</si>
  <si>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</si>
  <si>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</si>
  <si>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</si>
  <si>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</si>
  <si>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</si>
  <si>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</si>
  <si>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</si>
  <si>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</si>
  <si>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</si>
  <si>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</si>
  <si>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</si>
  <si>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</si>
  <si>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</si>
  <si>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</si>
  <si>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</si>
  <si>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</si>
  <si>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</si>
  <si>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</si>
  <si>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</si>
  <si>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</si>
  <si>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</si>
  <si>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</si>
  <si>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</si>
  <si>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</si>
  <si>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</si>
  <si>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</si>
  <si>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</si>
  <si>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</si>
  <si>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</si>
  <si>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</si>
  <si>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</si>
  <si>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</si>
  <si>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</si>
  <si>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</si>
  <si>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</si>
  <si>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</si>
  <si>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</si>
  <si>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</si>
  <si>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</si>
  <si>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</si>
  <si>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</si>
  <si>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</si>
  <si>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</si>
  <si>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</si>
  <si>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</si>
  <si>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</si>
  <si>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</si>
  <si>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</si>
  <si>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</si>
  <si>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</si>
  <si>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</si>
  <si>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</si>
  <si>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</si>
  <si>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</si>
  <si>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</si>
  <si>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</si>
  <si>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</si>
  <si>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</si>
  <si>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</si>
  <si>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</si>
  <si>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</si>
  <si>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</si>
  <si>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</si>
  <si>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</si>
  <si>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</si>
  <si>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</si>
  <si>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</si>
  <si>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</si>
  <si>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</si>
  <si>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</si>
  <si>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</si>
  <si>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</si>
  <si>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</si>
  <si>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</si>
  <si>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</si>
  <si>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</si>
  <si>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</si>
  <si>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</si>
  <si>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</si>
  <si>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</si>
  <si>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</si>
  <si>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</si>
  <si>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</si>
  <si>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</si>
  <si>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</si>
  <si>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</si>
  <si>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</si>
  <si>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</si>
  <si>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</si>
  <si>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</si>
  <si>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</si>
  <si>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</si>
  <si>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</si>
  <si>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</si>
  <si>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</si>
  <si>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</si>
  <si>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</si>
  <si>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</si>
  <si>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</si>
  <si>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</si>
  <si>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</si>
  <si>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</si>
  <si>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</si>
  <si>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</si>
  <si>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</si>
  <si>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</si>
  <si>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</si>
  <si>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</si>
  <si>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</si>
  <si>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</si>
  <si>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</si>
  <si>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</si>
  <si>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</si>
  <si>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</si>
  <si>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</si>
  <si>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</si>
  <si>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</si>
  <si>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</si>
  <si>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</si>
  <si>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</si>
  <si>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</si>
  <si>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</si>
  <si>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</si>
  <si>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</si>
  <si>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</si>
  <si>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</si>
  <si>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</si>
  <si>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</si>
  <si>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</si>
  <si>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</si>
  <si>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</si>
  <si>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</si>
  <si>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</si>
  <si>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</si>
  <si>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</si>
  <si>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</si>
  <si>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</si>
  <si>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</si>
  <si>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</si>
  <si>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</si>
  <si>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</si>
  <si>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</si>
  <si>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</si>
  <si>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</si>
  <si>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</si>
  <si>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</si>
  <si>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</si>
  <si>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</si>
  <si>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</si>
  <si>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</si>
  <si>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</si>
  <si>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</si>
  <si>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</si>
  <si>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</si>
  <si>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</si>
  <si>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</si>
  <si>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</si>
  <si>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</si>
  <si>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</si>
  <si>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</si>
  <si>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</si>
  <si>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</si>
  <si>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</si>
  <si>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</si>
  <si>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</si>
  <si>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</si>
  <si>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</si>
  <si>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</si>
  <si>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</si>
  <si>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</si>
  <si>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</si>
  <si>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</si>
  <si>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</si>
  <si>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</si>
  <si>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</si>
  <si>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</si>
  <si>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</si>
  <si>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</si>
  <si>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</si>
  <si>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</si>
  <si>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</si>
  <si>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</si>
  <si>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</si>
  <si>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</si>
  <si>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</si>
  <si>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</si>
  <si>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</si>
  <si>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</si>
  <si>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</si>
  <si>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</si>
  <si>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</si>
  <si>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</si>
  <si>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</si>
  <si>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</si>
  <si>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</si>
  <si>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</si>
  <si>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</si>
  <si>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</si>
  <si>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</si>
  <si>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</si>
  <si>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</si>
  <si>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</si>
  <si>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</si>
  <si>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</si>
  <si>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</si>
  <si>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</si>
  <si>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</si>
  <si>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</si>
  <si>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</si>
  <si>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</si>
  <si>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</si>
  <si>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</si>
  <si>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</si>
  <si>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</si>
  <si>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</si>
  <si>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</si>
  <si>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</si>
  <si>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</si>
  <si>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</si>
  <si>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</si>
  <si>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</si>
  <si>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</si>
  <si>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</si>
  <si>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</si>
  <si>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</si>
  <si>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</si>
  <si>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</si>
  <si>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</si>
  <si>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</si>
  <si>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</si>
  <si>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</si>
  <si>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</si>
  <si>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</si>
  <si>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</si>
  <si>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</si>
  <si>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</si>
  <si>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</si>
  <si>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</si>
  <si>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</si>
  <si>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</si>
  <si>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</si>
  <si>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</si>
  <si>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</si>
  <si>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</si>
  <si>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</si>
  <si>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</si>
  <si>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</si>
  <si>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</si>
  <si>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</si>
  <si>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</si>
  <si>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</si>
  <si>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</si>
  <si>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</si>
  <si>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</si>
  <si>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</si>
  <si>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</si>
  <si>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</si>
  <si>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</si>
  <si>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</si>
  <si>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</si>
  <si>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</si>
  <si>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</si>
  <si>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</si>
  <si>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</si>
  <si>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</si>
  <si>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</si>
  <si>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</si>
  <si>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</si>
  <si>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</si>
  <si>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</si>
  <si>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</si>
  <si>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</si>
  <si>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</si>
  <si>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</si>
  <si>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</si>
  <si>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</si>
  <si>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</si>
  <si>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</si>
  <si>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</si>
  <si>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</si>
  <si>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</si>
  <si>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</si>
  <si>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</si>
  <si>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</si>
  <si>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</si>
  <si>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</si>
  <si>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</si>
  <si>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</si>
  <si>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</si>
  <si>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</si>
  <si>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</si>
  <si>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</si>
  <si>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</si>
  <si>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</si>
  <si>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</si>
  <si>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</si>
  <si>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</si>
  <si>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</si>
  <si>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</si>
  <si>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</si>
  <si>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</si>
  <si>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</si>
  <si>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</si>
  <si>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</si>
  <si>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</si>
  <si>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</si>
  <si>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</si>
  <si>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</si>
  <si>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</si>
  <si>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</si>
  <si>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</si>
  <si>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</si>
  <si>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</si>
  <si>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</si>
  <si>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</si>
  <si>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</si>
  <si>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</si>
  <si>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</si>
  <si>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</si>
  <si>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</si>
  <si>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</si>
  <si>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</si>
  <si>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</si>
  <si>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</si>
  <si>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</si>
  <si>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</si>
  <si>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</si>
  <si>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</si>
  <si>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</si>
  <si>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</si>
  <si>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</si>
  <si>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</si>
  <si>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</si>
  <si>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</si>
  <si>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</si>
  <si>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</si>
  <si>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</si>
  <si>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</si>
  <si>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</si>
  <si>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</si>
  <si>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</si>
  <si>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</si>
  <si>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</si>
  <si>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</si>
  <si>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</si>
  <si>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</si>
  <si>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</si>
  <si>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</si>
  <si>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</si>
  <si>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</si>
  <si>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</si>
  <si>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</si>
  <si>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</si>
  <si>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</si>
  <si>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</si>
  <si>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</si>
  <si>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</si>
  <si>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</si>
  <si>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</si>
  <si>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</si>
  <si>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</si>
  <si>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</si>
  <si>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</si>
  <si>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</si>
  <si>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</si>
  <si>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</si>
  <si>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</si>
  <si>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</si>
  <si>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</si>
  <si>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</si>
  <si>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</si>
  <si>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</si>
  <si>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</si>
  <si>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</si>
  <si>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</si>
  <si>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</si>
  <si>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</si>
  <si>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</si>
  <si>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</si>
  <si>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</si>
  <si>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</si>
  <si>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</si>
  <si>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</si>
  <si>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</si>
  <si>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</si>
  <si>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</si>
  <si>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</si>
  <si>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</si>
  <si>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</si>
  <si>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</si>
  <si>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</si>
  <si>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</si>
  <si>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</si>
  <si>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</si>
  <si>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</si>
  <si>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</si>
  <si>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</si>
  <si>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</si>
  <si>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</si>
  <si>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</si>
  <si>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</si>
  <si>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</si>
  <si>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</si>
  <si>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</si>
  <si>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</si>
  <si>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</si>
  <si>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</si>
  <si>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</si>
  <si>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</si>
  <si>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</si>
  <si>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</si>
  <si>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</si>
  <si>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</si>
  <si>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</si>
  <si>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</si>
  <si>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</si>
  <si>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</si>
  <si>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</si>
  <si>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</si>
  <si>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</si>
  <si>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</si>
  <si>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</si>
  <si>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</si>
  <si>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</si>
  <si>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</si>
  <si>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</si>
  <si>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</si>
  <si>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</si>
  <si>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</si>
  <si>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</si>
  <si>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</si>
  <si>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</si>
  <si>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</si>
  <si>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</si>
  <si>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</si>
  <si>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</si>
  <si>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</si>
  <si>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</si>
  <si>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</si>
  <si>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</si>
  <si>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</si>
  <si>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</si>
  <si>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</si>
  <si>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</si>
  <si>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</si>
  <si>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</si>
  <si>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</si>
  <si>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</si>
  <si>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</si>
  <si>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</si>
  <si>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</si>
  <si>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</si>
  <si>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</si>
  <si>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</si>
  <si>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</si>
  <si>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</si>
  <si>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</si>
  <si>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</si>
  <si>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</si>
  <si>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</si>
  <si>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</si>
  <si>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</si>
  <si>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</si>
  <si>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</si>
  <si>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</si>
  <si>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</si>
  <si>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</si>
  <si>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</si>
  <si>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</si>
  <si>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</si>
  <si>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</si>
  <si>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</si>
  <si>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</si>
  <si>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</si>
  <si>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</si>
  <si>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</si>
  <si>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</si>
  <si>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</si>
  <si>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</si>
  <si>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</si>
  <si>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</si>
  <si>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</si>
  <si>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</si>
  <si>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</si>
  <si>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</si>
  <si>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</si>
  <si>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</si>
  <si>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</si>
  <si>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</si>
  <si>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</si>
  <si>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</si>
  <si>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</si>
  <si>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</si>
  <si>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</si>
  <si>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</si>
  <si>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</si>
  <si>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</si>
  <si>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</si>
  <si>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</si>
  <si>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</si>
  <si>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</si>
  <si>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</si>
  <si>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</si>
  <si>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</si>
  <si>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</si>
  <si>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</si>
  <si>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</si>
  <si>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</si>
  <si>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</si>
  <si>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</si>
  <si>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</si>
  <si>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</si>
  <si>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</si>
  <si>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</si>
  <si>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</si>
  <si>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</si>
  <si>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</si>
  <si>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</si>
  <si>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</si>
  <si>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</si>
  <si>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</si>
  <si>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</si>
  <si>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</si>
  <si>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</si>
  <si>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</si>
  <si>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</si>
  <si>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</si>
  <si>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</si>
  <si>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</si>
  <si>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</si>
  <si>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</si>
  <si>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</si>
  <si>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</si>
  <si>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</si>
  <si>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</si>
  <si>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</si>
  <si>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</si>
  <si>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</si>
  <si>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</si>
  <si>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</si>
  <si>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</si>
  <si>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</si>
  <si>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</si>
  <si>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</si>
  <si>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</si>
  <si>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</si>
  <si>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</si>
  <si>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</si>
  <si>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</si>
  <si>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</si>
  <si>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</si>
  <si>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</si>
  <si>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</si>
  <si>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</si>
  <si>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</si>
  <si>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</si>
  <si>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</si>
  <si>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</si>
  <si>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</si>
  <si>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</si>
  <si>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</si>
  <si>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</si>
  <si>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</si>
  <si>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</si>
  <si>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</si>
  <si>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</si>
  <si>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</si>
  <si>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</si>
  <si>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</si>
  <si>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</si>
  <si>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</si>
  <si>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</si>
  <si>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</si>
  <si>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</si>
  <si>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</si>
  <si>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</si>
  <si>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</si>
  <si>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</si>
  <si>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</si>
  <si>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</si>
  <si>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</si>
  <si>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</si>
  <si>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</si>
  <si>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</si>
  <si>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</si>
  <si>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</si>
  <si>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</si>
  <si>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</si>
  <si>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</si>
  <si>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</si>
  <si>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</si>
  <si>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</si>
  <si>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</si>
  <si>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</si>
  <si>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</si>
  <si>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</si>
  <si>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</si>
  <si>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</si>
  <si>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</si>
  <si>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</si>
  <si>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</si>
  <si>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</si>
  <si>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</si>
  <si>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</si>
  <si>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</si>
  <si>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</si>
  <si>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</si>
  <si>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</si>
  <si>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</si>
  <si>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</si>
  <si>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</si>
  <si>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</si>
  <si>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</si>
  <si>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</si>
  <si>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</si>
  <si>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</si>
  <si>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</si>
  <si>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</si>
  <si>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</si>
  <si>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</si>
  <si>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</si>
  <si>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</si>
  <si>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</si>
  <si>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</si>
  <si>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</si>
  <si>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</si>
  <si>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</si>
  <si>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</si>
  <si>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</si>
  <si>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</si>
  <si>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</si>
  <si>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</si>
  <si>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</si>
  <si>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</si>
  <si>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</si>
  <si>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</si>
  <si>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</si>
  <si>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</si>
  <si>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</si>
  <si>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</si>
  <si>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</si>
  <si>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</si>
  <si>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</si>
  <si>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</si>
  <si>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</si>
  <si>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</si>
  <si>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</si>
  <si>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</si>
  <si>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</si>
  <si>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</si>
  <si>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</si>
  <si>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</si>
  <si>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</si>
  <si>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</si>
  <si>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</si>
  <si>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</si>
  <si>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</si>
  <si>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</si>
  <si>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</si>
  <si>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</si>
  <si>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</si>
  <si>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</si>
  <si>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</si>
  <si>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</si>
  <si>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</si>
  <si>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</si>
  <si>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</si>
  <si>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</si>
  <si>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</si>
  <si>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</si>
  <si>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</si>
  <si>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</si>
  <si>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</si>
  <si>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</si>
  <si>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</si>
  <si>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</si>
  <si>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</si>
  <si>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</si>
  <si>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</si>
  <si>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</si>
  <si>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</si>
  <si>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</si>
  <si>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</si>
  <si>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</si>
  <si>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</si>
  <si>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</si>
  <si>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</si>
  <si>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</si>
  <si>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</si>
  <si>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</si>
  <si>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</si>
  <si>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</si>
  <si>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</si>
  <si>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</si>
  <si>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</si>
  <si>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</si>
  <si>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</si>
  <si>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</si>
  <si>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</si>
  <si>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</si>
  <si>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</si>
  <si>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</si>
  <si>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</si>
  <si>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</si>
  <si>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</si>
  <si>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</si>
  <si>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</si>
  <si>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</si>
  <si>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</si>
  <si>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</si>
  <si>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</si>
  <si>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</si>
  <si>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</si>
  <si>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</si>
  <si>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</si>
  <si>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</si>
  <si>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</si>
  <si>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</si>
  <si>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</si>
  <si>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</si>
  <si>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</si>
  <si>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</si>
  <si>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</si>
  <si>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</si>
  <si>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</si>
  <si>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</si>
  <si>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</si>
  <si>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</si>
  <si>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</si>
  <si>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</si>
  <si>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</si>
  <si>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</si>
  <si>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</si>
  <si>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</si>
  <si>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</si>
  <si>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</si>
  <si>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</si>
  <si>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</si>
  <si>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</si>
  <si>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</si>
  <si>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</si>
  <si>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</si>
  <si>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</si>
  <si>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</si>
  <si>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</si>
  <si>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</si>
  <si>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</si>
  <si>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</si>
  <si>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</si>
  <si>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</si>
  <si>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</si>
  <si>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</si>
  <si>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</si>
  <si>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</si>
  <si>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</si>
  <si>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</si>
  <si>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</si>
  <si>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</si>
  <si>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</si>
  <si>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</si>
  <si>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</si>
  <si>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</si>
  <si>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</si>
  <si>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</si>
  <si>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</si>
  <si>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</si>
  <si>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</si>
  <si>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</si>
  <si>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</si>
  <si>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</si>
  <si>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</si>
  <si>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</si>
  <si>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</si>
  <si>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</si>
  <si>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</si>
  <si>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</si>
  <si>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</si>
  <si>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</si>
  <si>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</si>
  <si>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</si>
  <si>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</si>
  <si>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</si>
  <si>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</si>
  <si>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</si>
  <si>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</si>
  <si>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</si>
  <si>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</si>
  <si>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</si>
  <si>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</si>
  <si>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</si>
  <si>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</si>
  <si>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</si>
  <si>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</si>
  <si>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</si>
  <si>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</si>
  <si>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</si>
  <si>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</si>
  <si>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</si>
  <si>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</si>
  <si>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</si>
  <si>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</si>
  <si>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</si>
  <si>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</si>
  <si>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</si>
  <si>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</si>
  <si>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</si>
  <si>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</si>
  <si>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</si>
  <si>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</si>
  <si>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</si>
  <si>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</si>
  <si>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</si>
  <si>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</si>
  <si>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</si>
  <si>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</si>
  <si>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</si>
  <si>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</si>
  <si>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</si>
  <si>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</si>
  <si>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</si>
  <si>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</si>
  <si>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</si>
  <si>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</si>
  <si>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</si>
  <si>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</si>
  <si>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</si>
  <si>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</si>
  <si>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</si>
  <si>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</si>
  <si>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</si>
  <si>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</si>
  <si>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</si>
  <si>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</si>
  <si>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</si>
  <si>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</si>
  <si>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</si>
  <si>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</si>
  <si>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</si>
  <si>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</si>
  <si>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</si>
  <si>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</si>
  <si>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</si>
  <si>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</si>
  <si>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</si>
  <si>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</si>
  <si>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</si>
  <si>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</si>
  <si>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</si>
  <si>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</si>
  <si>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</si>
  <si>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</si>
  <si>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</si>
  <si>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</si>
  <si>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</si>
  <si>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</si>
  <si>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</si>
  <si>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</si>
  <si>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</si>
  <si>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</si>
  <si>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</si>
  <si>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</si>
  <si>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</si>
  <si>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</si>
  <si>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</si>
  <si>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</si>
  <si>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</si>
  <si>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</si>
  <si>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</si>
  <si>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</si>
  <si>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</si>
  <si>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</si>
  <si>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</si>
  <si>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</si>
  <si>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</si>
  <si>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</si>
  <si>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</si>
  <si>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</si>
  <si>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</si>
  <si>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</si>
  <si>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</si>
  <si>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</si>
  <si>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</si>
  <si>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</si>
  <si>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</si>
  <si>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</si>
  <si>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</si>
  <si>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</si>
  <si>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</si>
  <si>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</si>
  <si>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</si>
  <si>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</si>
  <si>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</si>
  <si>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</si>
  <si>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</si>
  <si>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</si>
  <si>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</si>
  <si>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</si>
  <si>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</si>
  <si>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</si>
  <si>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</si>
  <si>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</si>
  <si>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</si>
  <si>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</si>
  <si>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</si>
  <si>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</si>
  <si>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</si>
  <si>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</si>
  <si>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</si>
  <si>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</si>
  <si>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</si>
  <si>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</si>
  <si>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</si>
  <si>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</si>
  <si>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</si>
  <si>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</si>
  <si>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</si>
  <si>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</si>
  <si>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</si>
  <si>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</si>
  <si>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</si>
  <si>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</si>
  <si>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</si>
  <si>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</si>
  <si>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</si>
  <si>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</si>
  <si>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</si>
  <si>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</si>
  <si>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</si>
  <si>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</si>
  <si>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</si>
  <si>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</si>
  <si>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</si>
  <si>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</si>
  <si>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</si>
  <si>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</si>
  <si>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</si>
  <si>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</si>
  <si>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</si>
  <si>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</si>
  <si>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</si>
  <si>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</si>
  <si>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</si>
  <si>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</si>
  <si>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</si>
  <si>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</si>
  <si>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</si>
  <si>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</si>
  <si>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</si>
  <si>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</si>
  <si>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</si>
  <si>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</si>
  <si>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</si>
  <si>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</si>
  <si>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</si>
  <si>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</si>
  <si>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</si>
  <si>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</si>
  <si>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</si>
  <si>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</si>
  <si>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</si>
  <si>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</si>
  <si>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</si>
  <si>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</si>
  <si>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</si>
  <si>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</si>
  <si>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</si>
  <si>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</si>
  <si>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</si>
  <si>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</si>
  <si>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</si>
  <si>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</si>
  <si>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</si>
  <si>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</si>
  <si>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</si>
  <si>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</si>
  <si>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</si>
  <si>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</si>
  <si>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</si>
  <si>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</si>
  <si>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</si>
  <si>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</si>
  <si>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</si>
  <si>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</si>
  <si>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</si>
  <si>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</si>
  <si>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</si>
  <si>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</si>
  <si>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</si>
  <si>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</si>
  <si>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</si>
  <si>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</si>
  <si>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</si>
  <si>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</si>
  <si>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</si>
  <si>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</si>
  <si>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</si>
  <si>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</si>
  <si>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</si>
  <si>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</si>
  <si>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</si>
  <si>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</si>
  <si>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</si>
  <si>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</si>
  <si>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</si>
  <si>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</si>
  <si>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</si>
  <si>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</si>
  <si>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</si>
  <si>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</si>
  <si>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</si>
  <si>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</si>
  <si>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</si>
  <si>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</si>
  <si>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</si>
  <si>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</si>
  <si>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</si>
  <si>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</si>
  <si>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</si>
  <si>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</si>
  <si>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</si>
  <si>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</si>
  <si>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</si>
  <si>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</si>
  <si>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</si>
  <si>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</si>
  <si>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</si>
  <si>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</si>
  <si>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</si>
  <si>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</si>
  <si>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</si>
  <si>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</si>
  <si>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</si>
  <si>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</si>
  <si>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</si>
  <si>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</si>
  <si>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</si>
  <si>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</si>
  <si>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</si>
  <si>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</si>
  <si>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</si>
  <si>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</si>
  <si>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</si>
  <si>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</si>
  <si>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</si>
  <si>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</si>
  <si>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</si>
  <si>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</si>
  <si>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</si>
  <si>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</si>
  <si>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</si>
  <si>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</si>
  <si>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</si>
  <si>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</si>
  <si>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</si>
  <si>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</si>
  <si>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</si>
  <si>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</si>
  <si>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</si>
  <si>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</si>
  <si>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</si>
  <si>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</si>
  <si>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</si>
  <si>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</si>
  <si>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</si>
  <si>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</si>
  <si>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</si>
  <si>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</si>
  <si>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</si>
  <si>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</si>
  <si>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</si>
  <si>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</si>
  <si>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</si>
  <si>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</si>
  <si>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</si>
  <si>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</si>
  <si>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</si>
  <si>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</si>
  <si>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</si>
  <si>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</si>
  <si>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</si>
  <si>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</si>
  <si>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</si>
  <si>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</si>
  <si>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</si>
  <si>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</si>
  <si>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</si>
  <si>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</si>
  <si>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</si>
  <si>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</si>
  <si>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</si>
  <si>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</si>
  <si>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</si>
  <si>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</si>
  <si>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</si>
  <si>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</si>
  <si>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</si>
  <si>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</si>
  <si>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</si>
  <si>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</si>
  <si>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</si>
  <si>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</si>
  <si>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</si>
  <si>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</si>
  <si>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</si>
  <si>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</si>
  <si>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</si>
  <si>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</si>
  <si>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</si>
  <si>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</si>
  <si>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</si>
  <si>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</si>
  <si>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</si>
  <si>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</si>
  <si>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</si>
  <si>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</si>
  <si>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</si>
  <si>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</si>
  <si>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</si>
  <si>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</si>
  <si>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</si>
  <si>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</si>
  <si>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</si>
  <si>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</si>
  <si>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</si>
  <si>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</si>
  <si>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</si>
  <si>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</si>
  <si>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</si>
  <si>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</si>
  <si>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</si>
  <si>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</si>
  <si>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</si>
  <si>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</si>
  <si>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</si>
  <si>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</si>
  <si>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</si>
  <si>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</si>
  <si>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</si>
  <si>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</si>
  <si>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</si>
  <si>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</si>
  <si>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</si>
  <si>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</si>
  <si>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</si>
  <si>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</si>
  <si>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</si>
  <si>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</si>
  <si>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</si>
  <si>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</si>
  <si>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</si>
  <si>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</si>
  <si>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</si>
  <si>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</si>
  <si>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</si>
  <si>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</si>
  <si>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</si>
  <si>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</si>
  <si>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</si>
  <si>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</si>
  <si>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</si>
  <si>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</si>
  <si>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</si>
  <si>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</si>
  <si>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</si>
  <si>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</si>
  <si>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</si>
  <si>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</si>
  <si>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</si>
  <si>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</si>
  <si>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</si>
  <si>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</si>
  <si>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</si>
  <si>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</si>
  <si>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</si>
  <si>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</si>
  <si>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</si>
  <si>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</si>
  <si>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</si>
  <si>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</si>
  <si>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</si>
  <si>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</si>
  <si>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</si>
  <si>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</si>
  <si>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</si>
  <si>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</si>
  <si>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</si>
  <si>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</si>
  <si>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</si>
  <si>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</si>
  <si>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</si>
  <si>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</si>
  <si>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</si>
  <si>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</si>
  <si>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</si>
  <si>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</si>
  <si>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</si>
  <si>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</si>
  <si>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</si>
  <si>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</si>
  <si>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</si>
  <si>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</si>
  <si>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</si>
  <si>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</si>
  <si>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</si>
  <si>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</si>
  <si>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</si>
  <si>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</si>
  <si>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</si>
  <si>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</si>
  <si>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</si>
  <si>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</si>
  <si>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</si>
  <si>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</si>
  <si>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</si>
  <si>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</si>
  <si>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</si>
  <si>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</si>
  <si>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</si>
  <si>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</si>
  <si>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</si>
  <si>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</si>
  <si>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</si>
  <si>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</si>
  <si>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</si>
  <si>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</si>
  <si>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</si>
  <si>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</si>
  <si>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</si>
  <si>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</si>
  <si>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</si>
  <si>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</si>
  <si>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</si>
  <si>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</si>
  <si>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</si>
  <si>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</si>
  <si>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</si>
  <si>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</si>
  <si>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</si>
  <si>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</si>
  <si>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</si>
  <si>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</si>
  <si>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</si>
  <si>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</si>
  <si>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</si>
  <si>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</si>
  <si>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</si>
  <si>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</si>
  <si>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</si>
  <si>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</si>
  <si>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</si>
  <si>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</si>
  <si>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</si>
  <si>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</si>
  <si>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</si>
  <si>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</si>
  <si>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</si>
  <si>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</si>
  <si>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</si>
  <si>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</si>
  <si>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</si>
  <si>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</si>
  <si>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</si>
  <si>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</si>
  <si>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</si>
  <si>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</si>
  <si>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</si>
  <si>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</si>
  <si>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</si>
  <si>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</si>
  <si>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</si>
  <si>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</si>
  <si>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</si>
  <si>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</si>
  <si>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</si>
  <si>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</si>
  <si>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</si>
  <si>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</si>
  <si>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</si>
  <si>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</si>
  <si>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</si>
  <si>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</si>
  <si>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</si>
  <si>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</si>
  <si>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</si>
  <si>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</si>
  <si>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</si>
  <si>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</si>
  <si>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</si>
  <si>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</si>
  <si>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</si>
  <si>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</si>
  <si>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</si>
  <si>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</si>
  <si>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</si>
  <si>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</si>
  <si>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</si>
  <si>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</si>
  <si>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</si>
  <si>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</si>
  <si>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</si>
  <si>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</si>
  <si>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</si>
  <si>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</si>
  <si>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</si>
  <si>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</si>
  <si>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</si>
  <si>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</si>
  <si>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</si>
  <si>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</si>
  <si>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</si>
  <si>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</si>
  <si>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</si>
  <si>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</si>
  <si>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</si>
  <si>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</si>
  <si>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</si>
  <si>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</si>
  <si>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</si>
  <si>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</si>
  <si>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</si>
  <si>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</si>
  <si>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</si>
  <si>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</si>
  <si>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</si>
  <si>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</si>
  <si>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</si>
  <si>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</si>
  <si>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</si>
  <si>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</si>
  <si>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</si>
  <si>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</si>
  <si>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</si>
  <si>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</si>
  <si>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</si>
  <si>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</si>
  <si>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</si>
  <si>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</si>
  <si>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</si>
  <si>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</si>
  <si>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</si>
  <si>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</si>
  <si>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</si>
  <si>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</si>
  <si>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</si>
  <si>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</si>
  <si>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</si>
  <si>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</si>
  <si>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</si>
  <si>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</si>
  <si>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</si>
  <si>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</si>
  <si>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</si>
  <si>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</si>
  <si>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</si>
  <si>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</si>
  <si>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</si>
  <si>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</si>
  <si>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</si>
  <si>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</si>
  <si>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</si>
  <si>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</si>
  <si>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</si>
  <si>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</si>
  <si>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</si>
  <si>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</si>
  <si>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</si>
  <si>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</si>
  <si>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</si>
  <si>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</si>
  <si>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</si>
  <si>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</si>
  <si>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</si>
  <si>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</si>
  <si>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</si>
  <si>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</si>
  <si>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</si>
  <si>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</si>
  <si>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</si>
  <si>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</si>
  <si>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</si>
  <si>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</si>
  <si>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</si>
  <si>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</si>
  <si>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</si>
  <si>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</si>
  <si>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</si>
  <si>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</si>
  <si>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</si>
  <si>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</si>
  <si>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</si>
  <si>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</si>
  <si>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</si>
  <si>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</si>
  <si>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</si>
  <si>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</si>
  <si>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</si>
  <si>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</si>
  <si>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</si>
  <si>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</si>
  <si>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</si>
  <si>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</si>
  <si>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</si>
  <si>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</si>
  <si>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</si>
  <si>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</si>
  <si>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</si>
  <si>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</si>
  <si>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</si>
  <si>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</si>
  <si>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</si>
  <si>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</si>
  <si>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</si>
  <si>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</si>
  <si>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</si>
  <si>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</si>
  <si>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</si>
  <si>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</si>
  <si>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</si>
  <si>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</si>
  <si>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</si>
  <si>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</si>
  <si>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</si>
  <si>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</si>
  <si>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</si>
  <si>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</si>
  <si>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</si>
  <si>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</si>
  <si>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</si>
  <si>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</si>
  <si>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</si>
  <si>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</si>
  <si>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</si>
  <si>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</si>
  <si>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</si>
  <si>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</si>
  <si>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</si>
  <si>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</si>
  <si>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</si>
  <si>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</si>
  <si>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</si>
  <si>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</si>
  <si>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</si>
  <si>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</si>
  <si>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</si>
  <si>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</si>
  <si>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</si>
  <si>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</si>
  <si>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</si>
  <si>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</si>
  <si>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</si>
  <si>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</si>
  <si>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</si>
  <si>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</si>
  <si>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</si>
  <si>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</si>
  <si>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</si>
  <si>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</si>
  <si>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</si>
  <si>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</si>
  <si>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</si>
  <si>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</si>
  <si>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</si>
  <si>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</si>
  <si>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</si>
  <si>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</si>
  <si>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</si>
  <si>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</si>
  <si>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</si>
  <si>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</si>
  <si>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</si>
  <si>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</si>
  <si>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</si>
  <si>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</si>
  <si>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</si>
  <si>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</si>
  <si>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</si>
  <si>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</si>
  <si>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</si>
  <si>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</si>
  <si>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</si>
  <si>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</si>
  <si>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</si>
  <si>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</si>
  <si>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</si>
  <si>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</si>
  <si>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</si>
  <si>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</si>
  <si>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</si>
  <si>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</si>
  <si>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</si>
  <si>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</si>
  <si>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</si>
  <si>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</si>
  <si>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</si>
  <si>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</si>
  <si>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</si>
  <si>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</si>
  <si>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</si>
  <si>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</si>
  <si>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</si>
  <si>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</si>
  <si>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</si>
  <si>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</si>
  <si>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</si>
  <si>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</si>
  <si>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</si>
  <si>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</si>
  <si>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</si>
  <si>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</si>
  <si>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</si>
  <si>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</si>
  <si>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</si>
  <si>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</si>
  <si>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</si>
  <si>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</si>
  <si>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</si>
  <si>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</si>
  <si>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</si>
  <si>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</si>
  <si>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</si>
  <si>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</si>
  <si>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</si>
  <si>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</si>
  <si>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</si>
  <si>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</si>
  <si>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</si>
  <si>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</si>
  <si>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</si>
  <si>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</si>
  <si>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</si>
  <si>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</si>
  <si>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</si>
  <si>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</si>
  <si>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</si>
  <si>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</si>
  <si>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</si>
  <si>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</si>
  <si>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</si>
  <si>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</si>
  <si>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</si>
  <si>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</si>
  <si>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</si>
  <si>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</si>
  <si>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</si>
  <si>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</si>
  <si>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</si>
  <si>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</si>
  <si>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</si>
  <si>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</si>
  <si>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</si>
  <si>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</si>
  <si>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</si>
  <si>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</si>
  <si>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</si>
  <si>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</si>
  <si>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</si>
  <si>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</si>
  <si>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</si>
  <si>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</si>
  <si>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</si>
  <si>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</si>
  <si>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</si>
  <si>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</si>
  <si>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</si>
  <si>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</si>
  <si>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</si>
  <si>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</si>
  <si>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</si>
  <si>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</si>
  <si>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</si>
  <si>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</si>
  <si>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</si>
  <si>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</si>
  <si>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</si>
  <si>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</si>
  <si>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</si>
  <si>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</si>
  <si>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</si>
  <si>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</si>
  <si>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</si>
  <si>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</si>
  <si>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</si>
  <si>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</si>
  <si>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</si>
  <si>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</si>
  <si>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</si>
  <si>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</si>
  <si>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</si>
  <si>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</si>
  <si>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</si>
  <si>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</si>
  <si>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</si>
  <si>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</si>
  <si>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</si>
  <si>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</si>
  <si>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</si>
  <si>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</si>
  <si>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</si>
  <si>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</si>
  <si>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</si>
  <si>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</si>
  <si>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</si>
  <si>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</si>
  <si>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</si>
  <si>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</si>
  <si>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</si>
  <si>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</si>
  <si>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</si>
  <si>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</si>
  <si>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</si>
  <si>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</si>
  <si>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</si>
  <si>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</si>
  <si>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</si>
  <si>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</si>
  <si>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</si>
  <si>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</si>
  <si>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</si>
  <si>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</si>
  <si>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</si>
  <si>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</si>
  <si>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</si>
  <si>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</si>
  <si>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</si>
  <si>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</si>
  <si>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</si>
  <si>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</si>
  <si>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</si>
  <si>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</si>
  <si>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</si>
  <si>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</si>
  <si>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</si>
  <si>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</si>
  <si>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</si>
  <si>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</si>
  <si>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</si>
  <si>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</si>
  <si>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</si>
  <si>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</si>
  <si>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</si>
  <si>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</si>
  <si>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</si>
  <si>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</si>
  <si>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</si>
  <si>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</si>
  <si>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</si>
  <si>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</si>
  <si>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</si>
  <si>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</si>
  <si>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</si>
  <si>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</si>
  <si>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</si>
  <si>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</si>
  <si>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</si>
  <si>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</si>
  <si>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</si>
  <si>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</si>
  <si>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</si>
  <si>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</si>
  <si>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</si>
  <si>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</si>
  <si>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</si>
  <si>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</si>
  <si>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</si>
  <si>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</si>
  <si>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</si>
  <si>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</si>
  <si>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</si>
  <si>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</si>
  <si>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</si>
  <si>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</si>
  <si>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</si>
  <si>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</si>
  <si>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</si>
  <si>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</si>
  <si>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</si>
  <si>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</si>
  <si>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</si>
  <si>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</si>
  <si>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</si>
  <si>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</si>
  <si>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</si>
  <si>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</si>
  <si>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</si>
  <si>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</si>
  <si>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</si>
  <si>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</si>
  <si>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</si>
  <si>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</si>
  <si>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</si>
  <si>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</si>
  <si>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</si>
  <si>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</si>
  <si>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</si>
  <si>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</si>
  <si>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</si>
  <si>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</si>
  <si>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</si>
  <si>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</si>
  <si>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</si>
  <si>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</si>
  <si>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</si>
  <si>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</si>
  <si>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</si>
  <si>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</si>
  <si>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</si>
  <si>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</si>
  <si>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</si>
  <si>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</si>
  <si>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</si>
  <si>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</si>
  <si>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</si>
  <si>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</si>
  <si>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</si>
  <si>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</si>
  <si>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</si>
  <si>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</si>
  <si>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</si>
  <si>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</si>
  <si>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</si>
  <si>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</si>
  <si>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</si>
  <si>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</si>
  <si>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</si>
  <si>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</si>
  <si>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</si>
  <si>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</si>
  <si>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</si>
  <si>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</si>
  <si>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</si>
  <si>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</si>
  <si>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</si>
  <si>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</si>
  <si>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</si>
  <si>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</si>
  <si>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</si>
  <si>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</si>
  <si>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</si>
  <si>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</si>
  <si>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</si>
  <si>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</si>
  <si>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</si>
  <si>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</si>
  <si>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</si>
  <si>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</si>
  <si>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</si>
  <si>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</si>
  <si>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</si>
  <si>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</si>
  <si>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</si>
  <si>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</si>
  <si>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</si>
  <si>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</si>
  <si>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</si>
  <si>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</si>
  <si>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</si>
  <si>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</si>
  <si>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</si>
  <si>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</si>
  <si>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</si>
  <si>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</si>
  <si>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</si>
  <si>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</si>
  <si>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</si>
  <si>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</si>
  <si>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</si>
  <si>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</si>
  <si>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</si>
  <si>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</si>
  <si>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</si>
  <si>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</si>
  <si>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</si>
  <si>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</si>
  <si>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</si>
  <si>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</si>
  <si>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</si>
  <si>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</si>
  <si>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</si>
  <si>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</si>
  <si>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</si>
  <si>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</si>
  <si>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</si>
  <si>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</si>
  <si>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</si>
  <si>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</si>
  <si>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</si>
  <si>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</si>
  <si>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</si>
  <si>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</si>
  <si>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</si>
  <si>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</si>
  <si>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</si>
  <si>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</si>
  <si>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</si>
  <si>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</si>
  <si>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</si>
  <si>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</si>
  <si>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</si>
  <si>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</si>
  <si>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</si>
  <si>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</si>
  <si>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</si>
  <si>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</si>
  <si>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</si>
  <si>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</si>
  <si>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</si>
  <si>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</si>
  <si>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</si>
  <si>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</si>
  <si>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</si>
  <si>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</si>
  <si>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</si>
  <si>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</si>
  <si>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</si>
  <si>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</si>
  <si>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</si>
  <si>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</si>
  <si>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</si>
  <si>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</si>
  <si>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</si>
  <si>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</si>
  <si>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</si>
  <si>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</si>
  <si>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</si>
  <si>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</si>
  <si>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</si>
  <si>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</si>
  <si>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</si>
  <si>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</si>
  <si>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</si>
  <si>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</si>
  <si>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</si>
  <si>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</si>
  <si>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</si>
  <si>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</si>
  <si>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</si>
  <si>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</si>
  <si>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</si>
  <si>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</si>
  <si>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</si>
  <si>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</si>
  <si>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</si>
  <si>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</si>
  <si>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</si>
  <si>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</si>
  <si>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</si>
  <si>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</si>
  <si>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</si>
  <si>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</si>
  <si>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</si>
  <si>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</si>
  <si>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</si>
  <si>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</si>
  <si>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</si>
  <si>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</si>
  <si>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</si>
  <si>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</si>
  <si>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</si>
  <si>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</si>
  <si>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</si>
  <si>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</si>
  <si>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</si>
  <si>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</si>
  <si>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</si>
  <si>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</si>
  <si>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</si>
  <si>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</si>
  <si>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</si>
  <si>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</si>
  <si>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</si>
  <si>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</si>
  <si>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</si>
  <si>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</si>
  <si>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</si>
  <si>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</si>
  <si>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</si>
  <si>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</si>
  <si>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</si>
  <si>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</si>
  <si>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</si>
  <si>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</si>
  <si>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</si>
  <si>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</si>
  <si>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</si>
  <si>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</si>
  <si>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</si>
  <si>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</si>
  <si>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</si>
  <si>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</si>
  <si>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</si>
  <si>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</si>
  <si>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</si>
  <si>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</si>
  <si>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</si>
  <si>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</si>
  <si>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</si>
  <si>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</si>
  <si>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</si>
  <si>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</si>
  <si>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</si>
  <si>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</si>
  <si>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</si>
  <si>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</si>
  <si>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</si>
  <si>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</si>
  <si>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</si>
  <si>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</si>
  <si>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</si>
  <si>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</si>
  <si>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</si>
  <si>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</si>
  <si>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</si>
  <si>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</si>
  <si>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</si>
  <si>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</si>
  <si>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</si>
  <si>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</si>
  <si>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</si>
  <si>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</si>
  <si>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</si>
  <si>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</si>
  <si>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</si>
  <si>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</si>
  <si>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</si>
  <si>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</si>
  <si>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</si>
  <si>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</si>
  <si>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</si>
  <si>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</si>
  <si>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</si>
  <si>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</si>
  <si>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</si>
  <si>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</si>
  <si>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</si>
  <si>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</si>
  <si>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</si>
  <si>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</si>
  <si>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</si>
  <si>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</si>
  <si>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</si>
  <si>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</si>
  <si>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</si>
  <si>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</si>
  <si>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</si>
  <si>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</si>
  <si>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</si>
  <si>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</si>
  <si>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</si>
  <si>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</si>
  <si>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</si>
  <si>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</si>
  <si>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</si>
  <si>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</si>
  <si>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</si>
  <si>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</si>
  <si>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</si>
  <si>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</si>
  <si>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</si>
  <si>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</si>
  <si>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</si>
  <si>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</si>
  <si>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</si>
  <si>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</si>
  <si>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</si>
  <si>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</si>
  <si>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</si>
  <si>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</si>
  <si>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</si>
  <si>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</si>
  <si>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</si>
  <si>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</si>
  <si>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</si>
  <si>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</si>
  <si>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</si>
  <si>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</si>
  <si>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</si>
  <si>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</si>
  <si>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</si>
  <si>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</si>
  <si>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</si>
  <si>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</si>
  <si>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</si>
  <si>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</si>
  <si>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</si>
  <si>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</si>
  <si>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</si>
  <si>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</si>
  <si>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</si>
  <si>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</si>
  <si>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</si>
  <si>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</si>
  <si>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</si>
  <si>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</si>
  <si>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</si>
  <si>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</si>
  <si>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</si>
  <si>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</si>
  <si>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</si>
  <si>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</si>
  <si>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</si>
  <si>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</si>
  <si>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</si>
  <si>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</si>
  <si>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</si>
  <si>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</si>
  <si>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</si>
  <si>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</si>
  <si>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</si>
  <si>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</si>
  <si>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</si>
  <si>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</si>
  <si>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</si>
  <si>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</si>
  <si>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</si>
  <si>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</si>
  <si>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</si>
  <si>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</si>
  <si>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</si>
  <si>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</si>
  <si>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</si>
  <si>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</si>
  <si>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</si>
  <si>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</si>
  <si>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</si>
  <si>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</si>
  <si>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</si>
  <si>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</si>
  <si>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</si>
  <si>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</si>
  <si>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</si>
  <si>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</si>
  <si>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</si>
  <si>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</si>
  <si>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</si>
  <si>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</si>
  <si>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</si>
  <si>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</si>
  <si>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</si>
  <si>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</si>
  <si>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</si>
  <si>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</si>
  <si>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</si>
  <si>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</si>
  <si>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</si>
  <si>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</si>
  <si>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</si>
  <si>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</si>
  <si>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</si>
  <si>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</si>
  <si>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</si>
  <si>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</si>
  <si>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</si>
  <si>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</si>
  <si>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</si>
  <si>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</si>
  <si>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</si>
  <si>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</si>
  <si>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</si>
  <si>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</si>
  <si>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</si>
  <si>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</si>
  <si>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</si>
  <si>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</si>
  <si>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</si>
  <si>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</si>
  <si>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</si>
  <si>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</si>
  <si>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</si>
  <si>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</si>
  <si>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</si>
  <si>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</si>
  <si>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</si>
  <si>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</si>
  <si>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</si>
  <si>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</si>
  <si>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</si>
  <si>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</si>
  <si>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</si>
  <si>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</si>
  <si>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</si>
  <si>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</si>
  <si>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</si>
  <si>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</si>
  <si>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</si>
  <si>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</si>
  <si>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</si>
  <si>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</si>
  <si>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</si>
  <si>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</si>
  <si>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</si>
  <si>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</si>
  <si>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</si>
  <si>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</si>
  <si>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</si>
  <si>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</si>
  <si>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</si>
  <si>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</si>
  <si>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</si>
  <si>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</si>
  <si>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</si>
  <si>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</si>
  <si>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</si>
  <si>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</si>
  <si>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</si>
  <si>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</si>
  <si>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</si>
  <si>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</si>
  <si>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</si>
  <si>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</si>
  <si>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</si>
  <si>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</si>
  <si>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</si>
  <si>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</si>
  <si>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</si>
  <si>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</si>
  <si>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</si>
  <si>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</si>
  <si>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</si>
  <si>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</si>
  <si>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</si>
  <si>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</si>
  <si>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</si>
  <si>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</si>
  <si>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</si>
  <si>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</si>
  <si>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</si>
  <si>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</si>
  <si>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</si>
  <si>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</si>
  <si>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</si>
  <si>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</si>
  <si>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</si>
  <si>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</si>
  <si>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</si>
  <si>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</si>
  <si>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</si>
  <si>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</si>
  <si>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</si>
  <si>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</si>
  <si>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</si>
  <si>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</si>
  <si>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</si>
  <si>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</si>
  <si>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</si>
  <si>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</si>
  <si>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</si>
  <si>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</si>
  <si>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</si>
  <si>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</si>
  <si>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</si>
  <si>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</si>
  <si>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</si>
  <si>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</si>
  <si>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</si>
  <si>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</si>
  <si>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</si>
  <si>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</si>
  <si>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</si>
  <si>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</si>
  <si>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</si>
  <si>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</si>
  <si>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</si>
  <si>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</si>
  <si>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</si>
  <si>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</si>
  <si>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</si>
  <si>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</si>
  <si>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</si>
  <si>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</si>
  <si>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</si>
  <si>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</si>
  <si>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</si>
  <si>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</si>
  <si>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</si>
  <si>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</si>
  <si>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</si>
  <si>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</si>
  <si>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</si>
  <si>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</si>
  <si>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</si>
  <si>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</si>
  <si>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</si>
  <si>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</si>
  <si>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</si>
  <si>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</si>
  <si>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</si>
  <si>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</si>
  <si>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</si>
  <si>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</si>
  <si>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</si>
  <si>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</si>
  <si>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</si>
  <si>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</si>
  <si>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</si>
  <si>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</si>
  <si>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</si>
  <si>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</si>
  <si>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</si>
  <si>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</si>
  <si>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</si>
  <si>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</si>
  <si>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</si>
  <si>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</si>
  <si>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</si>
  <si>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</si>
  <si>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</si>
  <si>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</si>
  <si>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</si>
  <si>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</si>
  <si>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</si>
  <si>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</si>
  <si>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</si>
  <si>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</si>
  <si>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</si>
  <si>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</si>
  <si>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</si>
  <si>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</si>
  <si>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</si>
  <si>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</si>
  <si>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</si>
  <si>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</si>
  <si>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</si>
  <si>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</si>
  <si>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</si>
  <si>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</si>
  <si>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</si>
  <si>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</si>
  <si>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</si>
  <si>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</si>
  <si>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</si>
  <si>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</si>
  <si>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</si>
  <si>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</si>
  <si>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</si>
  <si>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</si>
  <si>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</si>
  <si>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</si>
  <si>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</si>
  <si>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</si>
  <si>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</si>
  <si>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</si>
  <si>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</si>
  <si>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</si>
  <si>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</si>
  <si>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</si>
  <si>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</si>
  <si>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</si>
  <si>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</si>
  <si>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</si>
  <si>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</si>
  <si>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</si>
  <si>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</si>
  <si>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</si>
  <si>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</si>
  <si>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</si>
  <si>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</si>
  <si>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</si>
  <si>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</si>
  <si>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</si>
  <si>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</si>
  <si>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</si>
  <si>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</si>
  <si>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</si>
  <si>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</si>
  <si>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</si>
  <si>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</si>
  <si>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</si>
  <si>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</si>
  <si>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</si>
  <si>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</si>
  <si>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</si>
  <si>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</si>
  <si>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</si>
  <si>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</si>
  <si>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</si>
  <si>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</si>
  <si>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</si>
  <si>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</si>
  <si>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</si>
  <si>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</si>
  <si>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</si>
  <si>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</si>
  <si>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</si>
  <si>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</si>
  <si>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</si>
  <si>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</si>
  <si>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</si>
  <si>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</si>
  <si>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</si>
  <si>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</si>
  <si>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</si>
  <si>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</si>
  <si>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</si>
  <si>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</si>
  <si>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</si>
  <si>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</si>
  <si>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</si>
  <si>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</si>
  <si>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</si>
  <si>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</si>
  <si>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</si>
  <si>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</si>
  <si>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</si>
  <si>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</si>
  <si>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</si>
  <si>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</si>
  <si>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</si>
  <si>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</si>
  <si>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</si>
  <si>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</si>
  <si>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</si>
  <si>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</si>
  <si>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</si>
  <si>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</si>
  <si>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</si>
  <si>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</si>
  <si>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</si>
  <si>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</si>
  <si>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</si>
  <si>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</si>
  <si>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</si>
  <si>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</si>
  <si>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</si>
  <si>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</si>
  <si>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</si>
  <si>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</si>
  <si>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</si>
  <si>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</si>
  <si>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</si>
  <si>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</si>
  <si>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</si>
  <si>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</si>
  <si>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</si>
  <si>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</si>
  <si>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</si>
  <si>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</si>
  <si>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</si>
  <si>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</si>
  <si>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</si>
  <si>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</si>
  <si>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</si>
  <si>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</si>
  <si>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</si>
  <si>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</si>
  <si>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</si>
  <si>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</si>
  <si>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</si>
  <si>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</si>
  <si>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</si>
  <si>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</si>
  <si>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</si>
  <si>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</si>
  <si>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</si>
  <si>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</si>
  <si>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</si>
  <si>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</si>
  <si>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</si>
  <si>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</si>
  <si>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</si>
  <si>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</si>
  <si>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</si>
  <si>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</si>
  <si>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</si>
  <si>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</si>
  <si>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</si>
  <si>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</si>
  <si>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</si>
  <si>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</si>
  <si>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</si>
  <si>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</si>
  <si>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</si>
  <si>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</si>
  <si>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</si>
  <si>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</si>
  <si>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</si>
  <si>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</si>
  <si>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</si>
  <si>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</si>
  <si>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</si>
  <si>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</si>
  <si>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</si>
  <si>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</si>
  <si>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</si>
  <si>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</si>
  <si>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</si>
  <si>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</si>
  <si>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</si>
  <si>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</si>
  <si>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</si>
  <si>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</si>
  <si>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</si>
  <si>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</si>
  <si>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</si>
  <si>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</si>
  <si>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</si>
  <si>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</si>
  <si>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</si>
  <si>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</si>
  <si>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</si>
  <si>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</si>
  <si>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</si>
  <si>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</si>
  <si>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</si>
  <si>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</si>
  <si>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</si>
  <si>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</si>
  <si>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</si>
  <si>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</si>
  <si>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</si>
  <si>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</si>
  <si>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</si>
  <si>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</si>
  <si>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</si>
  <si>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</si>
  <si>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</si>
  <si>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</si>
  <si>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</si>
  <si>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</si>
  <si>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</si>
  <si>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</si>
  <si>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</si>
  <si>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</si>
  <si>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</si>
  <si>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</si>
  <si>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</si>
  <si>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</si>
  <si>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</si>
  <si>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</si>
  <si>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</si>
  <si>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</si>
  <si>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</si>
  <si>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</si>
  <si>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</si>
  <si>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</si>
  <si>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</si>
  <si>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</si>
  <si>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</si>
  <si>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</si>
  <si>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</si>
  <si>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</si>
  <si>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</si>
  <si>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</si>
  <si>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</si>
  <si>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</si>
  <si>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</si>
  <si>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</si>
  <si>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</si>
  <si>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</si>
  <si>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</si>
  <si>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</si>
  <si>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</si>
  <si>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</si>
  <si>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</si>
  <si>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</si>
  <si>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</si>
  <si>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</si>
  <si>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</si>
  <si>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</si>
  <si>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</si>
  <si>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</si>
  <si>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</si>
  <si>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</si>
  <si>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</si>
  <si>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</si>
  <si>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</si>
  <si>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</si>
  <si>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</si>
  <si>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</si>
  <si>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</si>
  <si>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</si>
  <si>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</si>
  <si>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</si>
  <si>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</si>
  <si>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</si>
  <si>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</si>
  <si>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</si>
  <si>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</si>
  <si>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</si>
  <si>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</si>
  <si>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</si>
  <si>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</si>
  <si>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</si>
  <si>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</si>
  <si>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</si>
  <si>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</si>
  <si>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</si>
  <si>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</si>
  <si>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</si>
  <si>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</si>
  <si>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</si>
  <si>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</si>
  <si>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</si>
  <si>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</si>
  <si>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</si>
  <si>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</si>
  <si>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</si>
  <si>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</si>
  <si>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</si>
  <si>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</si>
  <si>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</si>
  <si>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</si>
  <si>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</si>
  <si>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</si>
  <si>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</si>
  <si>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</si>
  <si>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</si>
  <si>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</si>
  <si>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</si>
  <si>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</si>
  <si>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</si>
  <si>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</si>
  <si>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</si>
  <si>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</si>
  <si>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</si>
  <si>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</si>
  <si>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</si>
  <si>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</si>
  <si>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</si>
  <si>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</si>
  <si>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</si>
  <si>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</si>
  <si>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</si>
  <si>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</si>
  <si>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</si>
  <si>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</si>
  <si>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</si>
  <si>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</si>
  <si>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</si>
  <si>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</si>
  <si>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</si>
  <si>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</si>
  <si>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</si>
  <si>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</si>
  <si>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</si>
  <si>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</si>
  <si>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</si>
  <si>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</si>
  <si>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</si>
  <si>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</si>
  <si>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</si>
  <si>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</si>
  <si>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</si>
  <si>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</si>
  <si>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</si>
  <si>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</si>
  <si>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</si>
  <si>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</si>
  <si>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</si>
  <si>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</si>
  <si>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</si>
  <si>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</si>
  <si>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</si>
  <si>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</si>
  <si>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</si>
  <si>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</si>
  <si>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</si>
  <si>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</si>
  <si>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</si>
  <si>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</si>
  <si>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</si>
  <si>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</si>
  <si>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</si>
  <si>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</si>
  <si>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</si>
  <si>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</si>
  <si>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</si>
  <si>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</si>
  <si>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</si>
  <si>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</si>
  <si>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</si>
  <si>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</si>
  <si>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</si>
  <si>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</si>
  <si>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</si>
  <si>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</si>
  <si>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</si>
  <si>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</si>
  <si>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</si>
  <si>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</si>
  <si>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</si>
  <si>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</si>
  <si>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</si>
  <si>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</si>
  <si>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</si>
  <si>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</si>
  <si>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</si>
  <si>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</si>
  <si>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</si>
  <si>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</si>
  <si>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</si>
  <si>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</si>
  <si>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</si>
  <si>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</si>
  <si>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</si>
  <si>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</si>
  <si>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</si>
  <si>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</si>
  <si>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</si>
  <si>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</si>
  <si>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</si>
  <si>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</si>
  <si>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</si>
  <si>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</si>
  <si>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</si>
  <si>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</si>
  <si>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</si>
  <si>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</si>
  <si>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</si>
  <si>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</si>
  <si>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</si>
  <si>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</si>
  <si>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</si>
  <si>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</si>
  <si>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</si>
  <si>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</si>
  <si>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</si>
  <si>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</si>
  <si>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</si>
  <si>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</si>
  <si>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</si>
  <si>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</si>
  <si>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</si>
  <si>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</si>
  <si>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</si>
  <si>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</si>
  <si>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</si>
  <si>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</si>
  <si>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</si>
  <si>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</si>
  <si>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</si>
  <si>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</si>
  <si>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</si>
  <si>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</si>
  <si>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</si>
  <si>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</si>
  <si>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</si>
  <si>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</si>
  <si>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</si>
  <si>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</si>
  <si>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</si>
  <si>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</si>
  <si>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</si>
  <si>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</si>
  <si>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</si>
  <si>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</si>
  <si>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</si>
  <si>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</si>
  <si>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</si>
  <si>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</si>
  <si>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</si>
  <si>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</si>
  <si>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</si>
  <si>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</si>
  <si>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</si>
  <si>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</si>
  <si>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</si>
  <si>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</si>
  <si>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</si>
  <si>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</si>
  <si>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</si>
  <si>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</si>
  <si>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</si>
  <si>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</si>
  <si>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</si>
  <si>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</si>
  <si>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</si>
  <si>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</si>
  <si>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</si>
  <si>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</si>
  <si>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</si>
  <si>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</si>
  <si>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</si>
  <si>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</si>
  <si>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</si>
  <si>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</si>
  <si>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</si>
  <si>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</si>
  <si>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</si>
  <si>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</si>
  <si>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</si>
  <si>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</si>
  <si>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</si>
  <si>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</si>
  <si>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</si>
  <si>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</si>
  <si>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</si>
  <si>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</si>
  <si>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</si>
  <si>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</si>
  <si>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</si>
  <si>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</si>
  <si>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</si>
  <si>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</si>
  <si>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</si>
  <si>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</si>
  <si>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</si>
  <si>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</si>
  <si>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</si>
  <si>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</si>
  <si>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</si>
  <si>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</si>
  <si>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</si>
  <si>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</si>
  <si>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</si>
  <si>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</si>
  <si>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</si>
  <si>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</si>
  <si>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</si>
  <si>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</si>
  <si>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</si>
  <si>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</si>
  <si>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</si>
  <si>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</si>
  <si>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</si>
  <si>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</si>
  <si>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</si>
  <si>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</si>
  <si>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</si>
  <si>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</si>
  <si>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</si>
  <si>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</si>
  <si>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</si>
  <si>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</si>
  <si>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</si>
  <si>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</si>
  <si>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</si>
  <si>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</si>
  <si>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</si>
  <si>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</si>
  <si>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</si>
  <si>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</si>
  <si>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</si>
  <si>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</si>
  <si>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</si>
  <si>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</si>
  <si>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</si>
  <si>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</si>
  <si>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</si>
  <si>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</si>
  <si>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</si>
  <si>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</si>
  <si>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</si>
  <si>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</si>
  <si>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</si>
  <si>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</si>
  <si>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</si>
  <si>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</si>
  <si>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</si>
  <si>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</si>
  <si>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</si>
  <si>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</si>
  <si>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</si>
  <si>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</si>
  <si>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</si>
  <si>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</si>
  <si>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</si>
  <si>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</si>
  <si>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</si>
  <si>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</si>
  <si>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</si>
  <si>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</si>
  <si>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</si>
  <si>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</si>
  <si>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</si>
  <si>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</si>
  <si>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</si>
  <si>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</si>
  <si>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</si>
  <si>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</si>
  <si>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</si>
  <si>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</si>
  <si>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</si>
  <si>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</si>
  <si>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</si>
  <si>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</si>
  <si>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</si>
  <si>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</si>
  <si>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</si>
  <si>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</si>
  <si>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</si>
  <si>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</si>
  <si>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</si>
  <si>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</si>
  <si>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</si>
  <si>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</si>
  <si>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</si>
  <si>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</si>
  <si>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</si>
  <si>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</si>
  <si>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</si>
  <si>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</si>
  <si>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</si>
  <si>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</si>
  <si>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</si>
  <si>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</si>
  <si>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</si>
  <si>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</si>
  <si>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</si>
  <si>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</si>
  <si>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</si>
  <si>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</si>
  <si>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</si>
  <si>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</si>
  <si>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</si>
  <si>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</si>
  <si>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</si>
  <si>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</si>
  <si>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</si>
  <si>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</si>
  <si>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</si>
  <si>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</si>
  <si>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</si>
  <si>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</si>
  <si>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</si>
  <si>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</si>
  <si>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</si>
  <si>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</si>
  <si>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</si>
  <si>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</si>
  <si>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</si>
  <si>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</si>
  <si>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</si>
  <si>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</si>
  <si>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</si>
  <si>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</si>
  <si>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</si>
  <si>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</si>
  <si>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</si>
  <si>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</si>
  <si>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</si>
  <si>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</si>
  <si>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</si>
  <si>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</si>
  <si>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</si>
  <si>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</si>
  <si>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</si>
  <si>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</si>
  <si>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</si>
  <si>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</si>
  <si>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</si>
  <si>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</si>
  <si>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</si>
  <si>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</si>
  <si>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</si>
  <si>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</si>
  <si>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</si>
  <si>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</si>
  <si>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</si>
  <si>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</si>
  <si>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</si>
  <si>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</si>
  <si>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</si>
  <si>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</si>
  <si>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</si>
  <si>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</si>
  <si>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</si>
  <si>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</si>
  <si>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</si>
  <si>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</si>
  <si>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</si>
  <si>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</si>
  <si>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</si>
  <si>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</si>
  <si>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</si>
  <si>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</si>
  <si>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</si>
  <si>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</si>
  <si>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</si>
  <si>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</si>
  <si>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</si>
  <si>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</si>
  <si>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</si>
  <si>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</si>
  <si>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</si>
  <si>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</si>
  <si>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</si>
  <si>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</si>
  <si>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</si>
  <si>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</si>
  <si>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</si>
  <si>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</si>
  <si>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</si>
  <si>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</si>
  <si>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</si>
  <si>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</si>
  <si>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</si>
  <si>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</si>
  <si>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</si>
  <si>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</si>
  <si>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</si>
  <si>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</si>
  <si>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</si>
  <si>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</si>
  <si>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</si>
  <si>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</si>
  <si>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</si>
  <si>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</si>
  <si>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</si>
  <si>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</si>
  <si>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</si>
  <si>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</si>
  <si>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</si>
  <si>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</si>
  <si>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</si>
  <si>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</si>
  <si>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</si>
  <si>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</si>
  <si>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</si>
  <si>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</si>
  <si>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</si>
  <si>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</si>
  <si>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</si>
  <si>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</si>
  <si>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</si>
  <si>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</si>
  <si>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</si>
  <si>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</si>
  <si>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</si>
  <si>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</si>
  <si>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</si>
  <si>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</si>
  <si>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</si>
  <si>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</si>
  <si>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</si>
  <si>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</si>
  <si>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</si>
  <si>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</si>
  <si>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</si>
  <si>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</si>
  <si>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</si>
  <si>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</si>
  <si>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</si>
  <si>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</si>
  <si>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</si>
  <si>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</si>
  <si>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</si>
  <si>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</si>
  <si>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</si>
  <si>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</si>
  <si>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</si>
  <si>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</si>
  <si>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</si>
  <si>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</si>
  <si>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</si>
  <si>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</si>
  <si>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</si>
  <si>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</si>
  <si>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</si>
  <si>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</si>
  <si>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</si>
  <si>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</si>
  <si>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</si>
  <si>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</si>
  <si>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</si>
  <si>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</si>
  <si>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</si>
  <si>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</si>
  <si>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</si>
  <si>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</si>
  <si>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</si>
  <si>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</si>
  <si>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</si>
  <si>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</si>
  <si>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</si>
  <si>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</si>
  <si>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</si>
  <si>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</si>
  <si>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</si>
  <si>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</si>
  <si>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</si>
  <si>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</si>
  <si>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</si>
  <si>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</si>
  <si>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</si>
  <si>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</si>
  <si>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</si>
  <si>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</si>
  <si>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</si>
  <si>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</si>
  <si>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</si>
  <si>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</si>
  <si>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</si>
  <si>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</si>
  <si>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</si>
  <si>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</si>
  <si>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</si>
  <si>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</si>
  <si>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</si>
  <si>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</si>
  <si>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</si>
  <si>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</si>
  <si>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</si>
  <si>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</si>
  <si>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</si>
  <si>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</si>
  <si>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</si>
  <si>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</si>
  <si>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</si>
  <si>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</si>
  <si>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</si>
  <si>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</si>
  <si>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</si>
  <si>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</si>
  <si>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</si>
  <si>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</si>
  <si>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</si>
  <si>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</si>
  <si>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</si>
  <si>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</si>
  <si>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</si>
  <si>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</si>
  <si>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</si>
  <si>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</si>
  <si>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</si>
  <si>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</si>
  <si>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</si>
  <si>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</si>
  <si>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</si>
  <si>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</si>
  <si>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</si>
  <si>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</si>
  <si>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</si>
  <si>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</si>
  <si>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</si>
  <si>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</si>
  <si>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</si>
  <si>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</si>
  <si>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</si>
  <si>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</si>
  <si>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</si>
  <si>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</si>
  <si>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</si>
  <si>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</si>
  <si>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</si>
  <si>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</si>
  <si>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</si>
  <si>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</si>
  <si>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</si>
  <si>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</si>
  <si>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</si>
  <si>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</si>
  <si>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</si>
  <si>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</si>
  <si>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</si>
  <si>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</si>
  <si>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</si>
  <si>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</si>
  <si>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</si>
  <si>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</si>
  <si>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</si>
  <si>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</si>
  <si>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</si>
  <si>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</si>
  <si>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</si>
  <si>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</si>
  <si>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</si>
  <si>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</si>
  <si>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</si>
  <si>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</si>
  <si>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</si>
  <si>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</si>
  <si>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</si>
  <si>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</si>
  <si>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</si>
  <si>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</si>
  <si>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</si>
  <si>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</si>
  <si>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</si>
  <si>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</si>
  <si>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</si>
  <si>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</si>
  <si>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</si>
  <si>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</si>
  <si>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</si>
  <si>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</si>
  <si>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</si>
  <si>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</si>
  <si>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</si>
  <si>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</si>
  <si>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</si>
  <si>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</si>
  <si>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</si>
  <si>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</si>
  <si>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</si>
  <si>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</si>
  <si>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</si>
  <si>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</si>
  <si>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</si>
  <si>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</si>
  <si>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</si>
  <si>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</si>
  <si>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</si>
  <si>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</si>
  <si>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</si>
  <si>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</si>
  <si>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</si>
  <si>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</si>
  <si>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</si>
  <si>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</si>
  <si>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</si>
  <si>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</si>
  <si>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</si>
  <si>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</si>
  <si>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</si>
  <si>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</si>
  <si>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</si>
  <si>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</si>
  <si>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</si>
  <si>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</si>
  <si>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</si>
  <si>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</si>
  <si>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</si>
  <si>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</si>
  <si>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</si>
  <si>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</si>
  <si>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</si>
  <si>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</si>
  <si>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</si>
  <si>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</si>
  <si>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</si>
  <si>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</si>
  <si>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</si>
  <si>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</si>
  <si>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</si>
  <si>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</si>
  <si>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</si>
  <si>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</si>
  <si>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</si>
  <si>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</si>
  <si>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</si>
  <si>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</si>
  <si>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</si>
  <si>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</si>
  <si>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</si>
  <si>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</si>
  <si>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</si>
  <si>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</si>
  <si>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</si>
  <si>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</si>
  <si>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</si>
  <si>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</si>
  <si>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</si>
  <si>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</si>
  <si>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</si>
  <si>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</si>
  <si>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</si>
  <si>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</si>
  <si>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</si>
  <si>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</si>
  <si>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</si>
  <si>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</si>
  <si>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</si>
  <si>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</si>
  <si>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</si>
  <si>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</si>
  <si>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</si>
  <si>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</si>
  <si>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</si>
  <si>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</si>
  <si>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</si>
  <si>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</si>
  <si>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</si>
  <si>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</si>
  <si>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</si>
  <si>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</si>
  <si>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</si>
  <si>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</si>
  <si>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</si>
  <si>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</si>
  <si>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</si>
  <si>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</si>
  <si>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</si>
  <si>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</si>
  <si>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</si>
  <si>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</si>
  <si>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</si>
  <si>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</si>
  <si>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</si>
  <si>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</si>
  <si>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</si>
  <si>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</si>
  <si>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</si>
  <si>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</si>
  <si>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</si>
  <si>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</si>
  <si>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</si>
  <si>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</si>
  <si>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</si>
  <si>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</si>
  <si>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</si>
  <si>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</si>
  <si>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</si>
  <si>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</si>
  <si>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</si>
  <si>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</si>
  <si>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</si>
  <si>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</si>
  <si>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</si>
  <si>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</si>
  <si>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</si>
  <si>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</si>
  <si>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</si>
  <si>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</si>
  <si>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</si>
  <si>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</si>
  <si>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</si>
  <si>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</si>
  <si>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</si>
  <si>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</si>
  <si>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</si>
  <si>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</si>
  <si>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</si>
  <si>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</si>
  <si>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</si>
  <si>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</si>
  <si>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</si>
  <si>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</si>
  <si>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</si>
  <si>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</si>
  <si>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</si>
  <si>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</si>
  <si>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</si>
  <si>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</si>
  <si>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</si>
  <si>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</si>
  <si>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</si>
  <si>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</si>
  <si>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</si>
  <si>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</si>
  <si>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</si>
  <si>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</si>
  <si>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</si>
  <si>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</si>
  <si>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</si>
  <si>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</si>
  <si>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</si>
  <si>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</si>
  <si>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</si>
  <si>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</si>
  <si>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</si>
  <si>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</si>
  <si>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</si>
  <si>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</si>
  <si>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</si>
  <si>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</si>
  <si>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</si>
  <si>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</si>
  <si>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</si>
  <si>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</si>
  <si>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</si>
  <si>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</si>
  <si>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</si>
  <si>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</si>
  <si>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</si>
  <si>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</si>
  <si>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</si>
  <si>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</si>
  <si>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</si>
  <si>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</si>
  <si>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</si>
  <si>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</si>
  <si>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</si>
  <si>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</si>
  <si>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</si>
  <si>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</si>
  <si>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</si>
  <si>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</si>
  <si>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</si>
  <si>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</si>
  <si>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</si>
  <si>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</si>
  <si>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</si>
  <si>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</si>
  <si>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</si>
  <si>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</si>
  <si>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</si>
  <si>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</si>
  <si>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</si>
  <si>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</si>
  <si>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</si>
  <si>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</si>
  <si>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</si>
  <si>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</si>
  <si>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</si>
  <si>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</si>
  <si>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</si>
  <si>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</si>
  <si>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</si>
  <si>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</si>
  <si>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</si>
  <si>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</si>
  <si>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</si>
  <si>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</si>
  <si>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</si>
  <si>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</si>
  <si>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</si>
  <si>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</si>
  <si>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</si>
  <si>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</si>
  <si>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</si>
  <si>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</si>
  <si>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</si>
  <si>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</si>
  <si>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</si>
  <si>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</si>
  <si>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</si>
  <si>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</si>
  <si>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</si>
  <si>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</si>
  <si>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</si>
  <si>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</si>
  <si>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</si>
  <si>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</si>
  <si>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</si>
  <si>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</si>
  <si>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</si>
  <si>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</si>
  <si>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</si>
  <si>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</si>
  <si>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</si>
  <si>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</si>
  <si>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</si>
  <si>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</si>
  <si>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</si>
  <si>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</si>
  <si>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</si>
  <si>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</si>
  <si>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</si>
  <si>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</si>
  <si>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</si>
  <si>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</si>
  <si>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</si>
  <si>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</si>
  <si>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</si>
  <si>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</si>
  <si>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</si>
  <si>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</si>
  <si>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</si>
  <si>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</si>
  <si>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</si>
  <si>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</si>
  <si>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</si>
  <si>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</si>
  <si>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</si>
  <si>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</si>
  <si>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</si>
  <si>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</si>
  <si>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</si>
  <si>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</si>
  <si>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</si>
  <si>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</si>
  <si>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</si>
  <si>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</si>
  <si>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</si>
  <si>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</si>
  <si>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</si>
  <si>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</si>
  <si>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</si>
  <si>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</si>
  <si>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</si>
  <si>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</si>
  <si>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</si>
  <si>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</si>
  <si>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</si>
  <si>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</si>
  <si>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</si>
  <si>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</si>
  <si>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</si>
  <si>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</si>
  <si>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</si>
  <si>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</si>
  <si>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</si>
  <si>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</si>
  <si>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</si>
  <si>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</si>
  <si>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</si>
  <si>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</si>
  <si>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</si>
  <si>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</si>
  <si>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</si>
  <si>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</si>
  <si>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</si>
  <si>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</si>
  <si>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</si>
  <si>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</si>
  <si>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</si>
  <si>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</si>
  <si>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</si>
  <si>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</si>
  <si>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</si>
  <si>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</si>
  <si>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</si>
  <si>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</si>
  <si>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</si>
  <si>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</si>
  <si>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</si>
  <si>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</si>
  <si>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</si>
  <si>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</si>
  <si>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</si>
  <si>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</si>
  <si>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</si>
  <si>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</si>
  <si>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</si>
  <si>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</si>
  <si>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</si>
  <si>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</si>
  <si>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</si>
  <si>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</si>
  <si>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</si>
  <si>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</si>
  <si>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</si>
  <si>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</si>
  <si>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</si>
  <si>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</si>
  <si>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</si>
  <si>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</si>
  <si>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</si>
  <si>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</si>
  <si>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</si>
  <si>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</si>
  <si>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</si>
  <si>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</si>
  <si>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</si>
  <si>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</si>
  <si>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</si>
  <si>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</si>
  <si>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</si>
  <si>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</si>
  <si>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</si>
  <si>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</si>
  <si>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</si>
  <si>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</si>
  <si>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</si>
  <si>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</si>
  <si>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</si>
  <si>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</si>
  <si>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</si>
  <si>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</si>
  <si>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</si>
  <si>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</si>
  <si>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</si>
  <si>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</si>
  <si>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</si>
  <si>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</si>
  <si>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</si>
  <si>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</si>
  <si>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</si>
  <si>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</si>
  <si>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</si>
  <si>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</si>
  <si>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</si>
  <si>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</si>
  <si>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</si>
  <si>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</si>
  <si>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</si>
  <si>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</si>
  <si>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</si>
  <si>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</si>
  <si>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</si>
  <si>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</si>
  <si>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</si>
  <si>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</si>
  <si>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</si>
  <si>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</si>
  <si>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</si>
  <si>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</si>
  <si>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</si>
  <si>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</si>
  <si>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</si>
  <si>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</si>
  <si>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</si>
  <si>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</si>
  <si>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</si>
  <si>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</si>
  <si>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</si>
  <si>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</si>
  <si>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</si>
  <si>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</si>
  <si>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</si>
  <si>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</si>
  <si>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</si>
  <si>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</si>
  <si>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</si>
  <si>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</si>
  <si>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</si>
  <si>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</si>
  <si>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</si>
  <si>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</si>
  <si>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</si>
  <si>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</si>
  <si>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</si>
  <si>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</si>
  <si>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</si>
  <si>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</si>
  <si>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</si>
  <si>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</si>
  <si>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</si>
  <si>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</si>
  <si>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</si>
  <si>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</si>
  <si>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</si>
  <si>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</si>
  <si>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</si>
  <si>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</si>
  <si>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</si>
  <si>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</si>
  <si>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</si>
  <si>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</si>
  <si>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</si>
  <si>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</si>
  <si>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</si>
  <si>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</si>
  <si>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</si>
  <si>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</si>
  <si>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</si>
  <si>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</si>
  <si>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</si>
  <si>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</si>
  <si>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</si>
  <si>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</si>
  <si>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</si>
  <si>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</si>
  <si>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</si>
  <si>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</si>
  <si>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</si>
  <si>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</si>
  <si>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</si>
  <si>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</si>
  <si>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</si>
  <si>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</si>
  <si>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</si>
  <si>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</si>
  <si>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</si>
  <si>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</si>
  <si>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</si>
  <si>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</si>
  <si>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</si>
  <si>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</si>
  <si>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</si>
  <si>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</si>
  <si>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</si>
  <si>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</si>
  <si>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</si>
  <si>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</si>
  <si>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</si>
  <si>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</si>
  <si>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</si>
  <si>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</si>
  <si>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</si>
  <si>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</si>
  <si>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</si>
  <si>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</si>
  <si>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</si>
  <si>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</si>
  <si>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</si>
  <si>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</si>
  <si>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</si>
  <si>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</si>
  <si>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</si>
  <si>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</si>
  <si>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</si>
  <si>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</si>
  <si>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</si>
  <si>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</si>
  <si>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</si>
  <si>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</si>
  <si>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</si>
  <si>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</si>
  <si>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</si>
  <si>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</si>
  <si>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</si>
  <si>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</si>
  <si>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</si>
  <si>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</si>
  <si>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</si>
  <si>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</si>
  <si>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</si>
  <si>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</si>
  <si>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</si>
  <si>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</si>
  <si>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</si>
  <si>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</si>
  <si>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</si>
  <si>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</si>
  <si>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</si>
  <si>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</si>
  <si>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</si>
  <si>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</si>
  <si>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</si>
  <si>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</si>
  <si>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</si>
  <si>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</si>
  <si>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</si>
  <si>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</si>
  <si>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</si>
  <si>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</si>
  <si>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</si>
  <si>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</si>
  <si>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</si>
  <si>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</si>
  <si>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</si>
  <si>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</si>
  <si>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</si>
  <si>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</si>
  <si>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</si>
  <si>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</si>
  <si>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</si>
  <si>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</si>
  <si>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</si>
  <si>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</si>
  <si>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</si>
  <si>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</si>
  <si>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</si>
  <si>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</si>
  <si>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</si>
  <si>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</si>
  <si>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</si>
  <si>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</si>
  <si>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</si>
  <si>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</si>
  <si>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</si>
  <si>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</si>
  <si>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</si>
  <si>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</si>
  <si>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</si>
  <si>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</si>
  <si>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</si>
  <si>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</si>
  <si>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</si>
  <si>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</si>
  <si>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</si>
  <si>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</si>
  <si>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</si>
  <si>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</si>
  <si>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</si>
  <si>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</si>
  <si>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</si>
  <si>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</si>
  <si>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</si>
  <si>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</si>
  <si>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</si>
  <si>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</si>
  <si>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</si>
  <si>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</si>
  <si>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</si>
  <si>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</si>
  <si>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</si>
  <si>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</si>
  <si>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</si>
  <si>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</si>
  <si>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</si>
  <si>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</si>
  <si>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</si>
  <si>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</si>
  <si>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</si>
  <si>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</si>
  <si>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</si>
  <si>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</si>
  <si>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</si>
  <si>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</si>
  <si>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</si>
  <si>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</si>
  <si>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</si>
  <si>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</si>
  <si>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</si>
  <si>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</si>
  <si>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</si>
  <si>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</si>
  <si>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</si>
  <si>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</si>
  <si>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</si>
  <si>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</si>
  <si>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</si>
  <si>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</si>
  <si>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</si>
  <si>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</si>
  <si>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</si>
  <si>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</si>
  <si>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</si>
  <si>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</si>
  <si>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</si>
  <si>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</si>
  <si>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</si>
  <si>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</si>
  <si>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</si>
  <si>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</si>
  <si>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</si>
  <si>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</si>
  <si>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</si>
  <si>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</si>
  <si>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</si>
  <si>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</si>
  <si>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</si>
  <si>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</si>
  <si>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</si>
  <si>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</si>
  <si>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</si>
  <si>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</si>
  <si>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</si>
  <si>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</si>
  <si>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</si>
  <si>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</si>
  <si>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</si>
  <si>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</si>
  <si>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</si>
  <si>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</si>
  <si>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</si>
  <si>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</si>
  <si>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</si>
  <si>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</si>
  <si>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</si>
  <si>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</si>
  <si>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</si>
  <si>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</si>
  <si>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</si>
  <si>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</si>
  <si>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</si>
  <si>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</si>
  <si>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</si>
  <si>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</si>
  <si>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</si>
  <si>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</si>
  <si>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</si>
  <si>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</si>
  <si>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</si>
  <si>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</si>
  <si>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</si>
  <si>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</si>
  <si>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</si>
  <si>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</si>
  <si>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</si>
  <si>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</si>
  <si>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</si>
  <si>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</si>
  <si>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</si>
  <si>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</si>
  <si>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</si>
  <si>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</si>
  <si>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</si>
  <si>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</si>
  <si>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</si>
  <si>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</si>
  <si>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</si>
  <si>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</si>
  <si>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</si>
  <si>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</si>
  <si>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</si>
  <si>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</si>
  <si>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</si>
  <si>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</si>
  <si>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</si>
  <si>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</si>
  <si>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</si>
  <si>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</si>
  <si>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</si>
  <si>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</si>
  <si>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</si>
  <si>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</si>
  <si>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</si>
  <si>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</si>
  <si>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</si>
  <si>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</si>
  <si>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</si>
  <si>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</si>
  <si>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</si>
  <si>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</si>
  <si>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</si>
  <si>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</si>
  <si>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</si>
  <si>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</si>
  <si>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</si>
  <si>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</si>
  <si>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</si>
  <si>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</si>
  <si>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</si>
  <si>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</si>
  <si>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</si>
  <si>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</si>
  <si>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</si>
  <si>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</si>
  <si>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</si>
  <si>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</si>
  <si>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</si>
  <si>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</si>
  <si>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</si>
  <si>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</si>
  <si>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</si>
  <si>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</si>
  <si>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</si>
  <si>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</si>
  <si>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</si>
  <si>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</si>
  <si>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</si>
  <si>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</si>
  <si>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</si>
  <si>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</si>
  <si>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</si>
  <si>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</si>
  <si>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</si>
  <si>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</si>
  <si>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</si>
  <si>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</si>
  <si>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</si>
  <si>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</si>
  <si>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</si>
  <si>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</si>
  <si>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</si>
  <si>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</si>
  <si>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</si>
  <si>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</si>
  <si>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</si>
  <si>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</si>
  <si>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</si>
  <si>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</si>
  <si>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</si>
  <si>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</si>
  <si>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</si>
  <si>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</si>
  <si>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</si>
  <si>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</si>
  <si>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</si>
  <si>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</si>
  <si>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</si>
  <si>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</si>
  <si>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</si>
  <si>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</si>
  <si>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</si>
  <si>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</si>
  <si>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</si>
  <si>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</si>
  <si>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</si>
  <si>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</si>
  <si>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</si>
  <si>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</si>
  <si>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</si>
  <si>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</si>
  <si>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</si>
  <si>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</si>
  <si>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</si>
  <si>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</si>
  <si>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</si>
  <si>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</si>
  <si>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</si>
  <si>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</si>
  <si>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</si>
  <si>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</si>
  <si>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</si>
  <si>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</si>
  <si>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</si>
  <si>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</si>
  <si>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</si>
  <si>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</si>
  <si>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</si>
  <si>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</si>
  <si>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</si>
  <si>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</si>
  <si>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</si>
  <si>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</si>
  <si>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</si>
  <si>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</si>
  <si>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</si>
  <si>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</si>
  <si>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</si>
  <si>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</si>
  <si>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</si>
  <si>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</si>
  <si>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</si>
  <si>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</si>
  <si>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</si>
  <si>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</si>
  <si>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</si>
  <si>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</si>
  <si>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</si>
  <si>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</si>
  <si>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</si>
  <si>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</si>
  <si>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</si>
  <si>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</si>
  <si>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</si>
  <si>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</si>
  <si>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</si>
  <si>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</si>
  <si>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</si>
  <si>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</si>
  <si>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</si>
  <si>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</si>
  <si>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</si>
  <si>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</si>
  <si>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</si>
  <si>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</si>
  <si>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</si>
  <si>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</si>
  <si>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</si>
  <si>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</si>
  <si>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</si>
  <si>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</si>
  <si>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</si>
  <si>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</si>
  <si>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</si>
  <si>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</si>
  <si>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</si>
  <si>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</si>
  <si>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</si>
  <si>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</si>
  <si>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</si>
  <si>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</si>
  <si>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</si>
  <si>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</si>
  <si>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</si>
  <si>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</si>
  <si>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</si>
  <si>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</si>
  <si>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</si>
  <si>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</si>
  <si>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</si>
  <si>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</si>
  <si>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</si>
  <si>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</si>
  <si>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</si>
  <si>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</si>
  <si>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</si>
  <si>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</si>
  <si>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</si>
  <si>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</si>
  <si>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</si>
  <si>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</si>
  <si>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</si>
  <si>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</si>
  <si>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</si>
  <si>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</si>
  <si>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</si>
  <si>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</si>
  <si>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</si>
  <si>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</si>
  <si>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</si>
  <si>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</si>
  <si>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</si>
  <si>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</si>
  <si>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</si>
  <si>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</si>
  <si>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</si>
  <si>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</si>
  <si>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</si>
  <si>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</si>
  <si>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</si>
  <si>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</si>
  <si>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</si>
  <si>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</si>
  <si>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</si>
  <si>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</si>
  <si>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</si>
  <si>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</si>
  <si>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</si>
  <si>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</si>
  <si>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</si>
  <si>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</si>
  <si>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</si>
  <si>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</si>
  <si>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</si>
  <si>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</si>
  <si>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</si>
  <si>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</si>
  <si>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</si>
  <si>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</si>
  <si>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</si>
  <si>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</si>
  <si>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</si>
  <si>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</si>
  <si>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</si>
  <si>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</si>
  <si>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</si>
  <si>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</si>
  <si>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</si>
  <si>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</si>
  <si>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</si>
  <si>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</si>
  <si>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</si>
  <si>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</si>
  <si>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</si>
  <si>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</si>
  <si>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</si>
  <si>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</si>
  <si>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</si>
  <si>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</si>
  <si>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</si>
  <si>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</si>
  <si>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</si>
  <si>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</si>
  <si>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</si>
  <si>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</si>
  <si>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</si>
  <si>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</si>
  <si>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</si>
  <si>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</si>
  <si>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</si>
  <si>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</si>
  <si>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</si>
  <si>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</si>
  <si>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</si>
  <si>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</si>
  <si>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</si>
  <si>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</si>
  <si>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</si>
  <si>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</si>
  <si>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</si>
  <si>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</si>
  <si>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</si>
  <si>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</si>
  <si>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</si>
  <si>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</si>
  <si>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</si>
  <si>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</si>
  <si>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</si>
  <si>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</si>
  <si>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</si>
  <si>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</si>
  <si>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</si>
  <si>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</si>
  <si>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</si>
  <si>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</si>
  <si>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</si>
  <si>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</si>
  <si>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</si>
  <si>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</si>
  <si>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</si>
  <si>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</si>
  <si>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</si>
  <si>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</si>
  <si>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</si>
  <si>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</si>
  <si>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</si>
  <si>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</si>
  <si>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</si>
  <si>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</si>
  <si>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</si>
  <si>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</si>
  <si>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</si>
  <si>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</si>
  <si>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</si>
  <si>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</si>
  <si>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</si>
  <si>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</si>
  <si>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</si>
  <si>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</si>
  <si>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</si>
  <si>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</si>
  <si>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</si>
  <si>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</si>
  <si>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</si>
  <si>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</si>
  <si>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</si>
  <si>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</si>
  <si>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</si>
  <si>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</si>
  <si>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</si>
  <si>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</si>
  <si>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</si>
  <si>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</si>
  <si>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</si>
  <si>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</si>
  <si>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</si>
  <si>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</si>
  <si>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</si>
  <si>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</si>
  <si>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</si>
  <si>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</si>
  <si>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</si>
  <si>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</si>
  <si>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</si>
  <si>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</si>
  <si>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</si>
  <si>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</si>
  <si>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</si>
  <si>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</si>
  <si>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</si>
  <si>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</si>
  <si>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</si>
  <si>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</si>
  <si>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</si>
  <si>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</si>
  <si>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</si>
  <si>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</si>
  <si>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</si>
  <si>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</si>
  <si>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</si>
  <si>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</si>
  <si>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</si>
  <si>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</si>
  <si>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</si>
  <si>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</si>
  <si>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</si>
  <si>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</si>
  <si>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</si>
  <si>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</si>
  <si>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</si>
  <si>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</si>
  <si>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</si>
  <si>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</si>
  <si>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</si>
  <si>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</si>
  <si>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</si>
  <si>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</si>
  <si>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</si>
  <si>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</si>
  <si>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</si>
  <si>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</si>
  <si>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</si>
  <si>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</si>
  <si>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</si>
  <si>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</si>
  <si>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</si>
  <si>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</si>
  <si>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</si>
  <si>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</si>
  <si>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</si>
  <si>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</si>
  <si>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</si>
  <si>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</si>
  <si>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</si>
  <si>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</si>
  <si>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</si>
  <si>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</si>
  <si>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</si>
  <si>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</si>
  <si>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</si>
  <si>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</si>
  <si>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</si>
  <si>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</si>
  <si>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</si>
  <si>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</si>
  <si>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</si>
  <si>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</si>
  <si>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</si>
  <si>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</si>
  <si>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</si>
  <si>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</si>
  <si>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</si>
  <si>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</si>
  <si>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</si>
  <si>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</si>
  <si>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</si>
  <si>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</si>
  <si>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</si>
  <si>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</si>
  <si>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</si>
  <si>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</si>
  <si>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</si>
  <si>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</si>
  <si>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</si>
  <si>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</si>
  <si>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</si>
  <si>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</si>
  <si>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</si>
  <si>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</si>
  <si>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</si>
  <si>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</si>
  <si>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</si>
  <si>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</si>
  <si>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</si>
  <si>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</si>
  <si>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</si>
  <si>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</si>
  <si>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</si>
  <si>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</si>
  <si>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</si>
  <si>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</si>
  <si>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</si>
  <si>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</si>
  <si>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</si>
  <si>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</si>
  <si>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</si>
  <si>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</si>
  <si>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</si>
  <si>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</si>
  <si>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</si>
  <si>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</si>
  <si>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</si>
  <si>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</si>
  <si>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</si>
  <si>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</si>
  <si>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</si>
  <si>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</si>
  <si>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</si>
  <si>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</si>
  <si>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</si>
  <si>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</si>
  <si>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</si>
  <si>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</si>
  <si>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</si>
  <si>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</si>
  <si>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</si>
  <si>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</si>
  <si>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</si>
  <si>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</si>
  <si>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</si>
  <si>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</si>
  <si>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</si>
  <si>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</si>
  <si>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</si>
  <si>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</si>
  <si>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</si>
  <si>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</si>
  <si>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</si>
  <si>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</si>
  <si>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</si>
  <si>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</si>
  <si>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</si>
  <si>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</si>
  <si>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</si>
  <si>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</si>
  <si>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</si>
  <si>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</si>
  <si>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</si>
  <si>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</si>
  <si>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</si>
  <si>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</si>
  <si>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</si>
  <si>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</si>
  <si>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</si>
  <si>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</si>
  <si>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</si>
  <si>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</si>
  <si>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</si>
  <si>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</si>
  <si>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</si>
  <si>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</si>
  <si>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</si>
  <si>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</si>
  <si>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</si>
  <si>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</si>
  <si>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</si>
  <si>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</si>
  <si>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</si>
  <si>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</si>
  <si>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</si>
  <si>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</si>
  <si>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</si>
  <si>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</si>
  <si>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</si>
  <si>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</si>
  <si>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</si>
  <si>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</si>
  <si>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</si>
  <si>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</si>
  <si>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</si>
  <si>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</si>
  <si>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</si>
  <si>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</si>
  <si>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</si>
  <si>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</si>
  <si>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</si>
  <si>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</si>
  <si>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</si>
  <si>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</si>
  <si>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</si>
  <si>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</si>
  <si>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</si>
  <si>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</si>
  <si>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</si>
  <si>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</si>
  <si>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</si>
  <si>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</si>
  <si>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</si>
  <si>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</si>
  <si>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</si>
  <si>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</si>
  <si>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</si>
  <si>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</si>
  <si>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</si>
  <si>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</si>
  <si>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</si>
  <si>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</si>
  <si>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</si>
  <si>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</si>
  <si>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</si>
  <si>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</si>
  <si>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</si>
  <si>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</si>
  <si>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</si>
  <si>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</si>
  <si>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</si>
  <si>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</si>
  <si>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</si>
  <si>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</si>
  <si>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</si>
  <si>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</si>
  <si>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</si>
  <si>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</si>
  <si>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</si>
  <si>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</si>
  <si>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</si>
  <si>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</si>
  <si>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</si>
  <si>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</si>
  <si>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</si>
  <si>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</si>
  <si>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</si>
  <si>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</si>
  <si>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</si>
  <si>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</si>
  <si>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</si>
  <si>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</si>
  <si>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</si>
  <si>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</si>
  <si>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</si>
  <si>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</si>
  <si>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</si>
  <si>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</si>
  <si>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</si>
  <si>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</si>
  <si>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</si>
  <si>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</si>
  <si>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</si>
  <si>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</si>
  <si>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</si>
  <si>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</si>
  <si>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</si>
  <si>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</si>
  <si>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</si>
  <si>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</si>
  <si>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</si>
  <si>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</si>
  <si>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</si>
  <si>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</si>
  <si>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</si>
  <si>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</si>
  <si>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</si>
  <si>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</si>
  <si>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</si>
  <si>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</si>
  <si>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</si>
  <si>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</si>
  <si>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</si>
  <si>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</si>
  <si>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</si>
  <si>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</si>
  <si>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</si>
  <si>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</si>
  <si>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</si>
  <si>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</si>
  <si>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</si>
  <si>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</si>
  <si>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</si>
  <si>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</si>
  <si>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</si>
  <si>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</si>
  <si>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</si>
  <si>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</si>
  <si>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</si>
  <si>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</si>
  <si>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</si>
  <si>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</si>
  <si>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</si>
  <si>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</si>
  <si>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</si>
  <si>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</si>
  <si>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</si>
  <si>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</si>
  <si>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</si>
  <si>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</si>
  <si>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</si>
  <si>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</si>
  <si>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</si>
  <si>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</si>
  <si>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</si>
  <si>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</si>
  <si>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</si>
  <si>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</si>
  <si>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</si>
  <si>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</si>
  <si>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</si>
  <si>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</si>
  <si>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</si>
  <si>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</si>
  <si>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</si>
  <si>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</si>
  <si>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</si>
  <si>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</si>
  <si>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</si>
  <si>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</si>
  <si>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</si>
  <si>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</si>
  <si>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</si>
  <si>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</si>
  <si>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</si>
  <si>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</si>
  <si>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</si>
  <si>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</si>
  <si>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</si>
  <si>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</si>
  <si>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</si>
  <si>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</si>
  <si>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</si>
  <si>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</si>
  <si>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</si>
  <si>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</si>
  <si>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</si>
  <si>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</si>
  <si>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</si>
  <si>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</si>
  <si>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</si>
  <si>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</si>
  <si>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</si>
  <si>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</si>
  <si>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</si>
  <si>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</si>
  <si>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</si>
  <si>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</si>
  <si>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</si>
  <si>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</si>
  <si>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</si>
  <si>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</si>
  <si>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</si>
  <si>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</si>
  <si>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</si>
  <si>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</si>
  <si>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</si>
  <si>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</si>
  <si>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</si>
  <si>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</si>
  <si>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</si>
  <si>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</si>
  <si>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</si>
  <si>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</si>
  <si>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</si>
  <si>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</si>
  <si>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</si>
  <si>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</si>
  <si>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</si>
  <si>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</si>
  <si>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</si>
  <si>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</si>
  <si>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</si>
  <si>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</si>
  <si>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</si>
  <si>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</si>
  <si>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</si>
  <si>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</si>
  <si>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</si>
  <si>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</si>
  <si>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</si>
  <si>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</si>
  <si>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</si>
  <si>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</si>
  <si>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</si>
  <si>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</si>
  <si>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</si>
  <si>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</si>
  <si>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</si>
  <si>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</si>
  <si>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</si>
  <si>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</si>
  <si>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</si>
  <si>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</si>
  <si>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</si>
  <si>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</si>
  <si>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</si>
  <si>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</si>
  <si>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</si>
  <si>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</si>
  <si>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</si>
  <si>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</si>
  <si>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</si>
  <si>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</si>
  <si>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</si>
  <si>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</si>
  <si>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</si>
  <si>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</si>
  <si>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</si>
  <si>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</si>
  <si>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</si>
  <si>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</si>
  <si>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</si>
  <si>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</si>
  <si>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</si>
  <si>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</si>
  <si>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</si>
  <si>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</si>
  <si>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</si>
  <si>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</si>
  <si>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</si>
  <si>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</si>
  <si>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</si>
  <si>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</si>
  <si>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</si>
  <si>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</si>
  <si>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</si>
  <si>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</si>
  <si>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</si>
  <si>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</si>
  <si>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</si>
  <si>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</si>
  <si>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</si>
  <si>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</si>
  <si>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</si>
  <si>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</si>
  <si>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</si>
  <si>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</si>
  <si>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</si>
  <si>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</si>
  <si>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</si>
  <si>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</si>
  <si>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</si>
  <si>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</si>
  <si>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</si>
  <si>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</si>
  <si>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</si>
  <si>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</si>
  <si>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</si>
  <si>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</si>
  <si>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</si>
  <si>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</si>
  <si>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</si>
  <si>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</si>
  <si>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</si>
  <si>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</si>
  <si>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</si>
  <si>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</si>
  <si>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</si>
  <si>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</si>
  <si>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</si>
  <si>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</si>
  <si>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</si>
  <si>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</si>
  <si>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</si>
  <si>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</si>
  <si>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</si>
  <si>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</si>
  <si>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</si>
  <si>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</si>
  <si>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</si>
  <si>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</si>
  <si>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</si>
  <si>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</si>
  <si>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</si>
  <si>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</si>
  <si>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</si>
  <si>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</si>
  <si>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</si>
  <si>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</si>
  <si>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</si>
  <si>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</si>
  <si>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</si>
  <si>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</si>
  <si>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</si>
  <si>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</si>
  <si>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</si>
  <si>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</si>
  <si>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</si>
  <si>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</si>
  <si>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</si>
  <si>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</si>
  <si>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</si>
  <si>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</si>
  <si>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</si>
  <si>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</si>
  <si>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</si>
  <si>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</si>
  <si>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</si>
  <si>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</si>
  <si>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</si>
  <si>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</si>
  <si>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</si>
  <si>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</si>
  <si>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</si>
  <si>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</si>
  <si>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</si>
  <si>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</si>
  <si>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</si>
  <si>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</si>
  <si>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</si>
  <si>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</si>
  <si>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</si>
  <si>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</si>
  <si>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</si>
  <si>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</si>
  <si>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</si>
  <si>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</si>
  <si>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</si>
  <si>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</si>
  <si>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</si>
  <si>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</si>
  <si>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</si>
  <si>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</si>
  <si>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</si>
  <si>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</si>
  <si>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</si>
  <si>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</si>
  <si>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</si>
  <si>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</si>
  <si>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</si>
  <si>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</si>
  <si>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</si>
  <si>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</si>
  <si>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</si>
  <si>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</si>
  <si>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</si>
  <si>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</si>
  <si>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</si>
  <si>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</si>
  <si>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</si>
  <si>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</si>
  <si>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</si>
  <si>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</si>
  <si>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</si>
  <si>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</si>
  <si>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</si>
  <si>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</si>
  <si>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</si>
  <si>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</si>
  <si>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</si>
  <si>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</si>
  <si>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</si>
  <si>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</si>
  <si>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</si>
  <si>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</si>
  <si>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</si>
  <si>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</si>
  <si>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</si>
  <si>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</si>
  <si>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</si>
  <si>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</si>
  <si>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</si>
  <si>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</si>
  <si>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</si>
  <si>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</si>
  <si>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</si>
  <si>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</si>
  <si>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</si>
  <si>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</si>
  <si>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</si>
  <si>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</si>
  <si>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</si>
  <si>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</si>
  <si>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</si>
  <si>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</si>
  <si>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</si>
  <si>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</si>
  <si>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</si>
  <si>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</si>
  <si>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</si>
  <si>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</si>
  <si>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</si>
  <si>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</si>
  <si>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</si>
  <si>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</si>
  <si>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</si>
  <si>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</si>
  <si>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</si>
  <si>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</si>
  <si>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</si>
  <si>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</si>
  <si>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</si>
  <si>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</si>
  <si>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</si>
  <si>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</si>
  <si>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</si>
  <si>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</si>
  <si>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</si>
  <si>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</si>
  <si>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</si>
  <si>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</si>
  <si>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</si>
  <si>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</si>
  <si>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</si>
  <si>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</si>
  <si>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</si>
  <si>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</si>
  <si>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</si>
  <si>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</si>
  <si>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</si>
  <si>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</si>
  <si>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</si>
  <si>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</si>
  <si>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</si>
  <si>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</si>
  <si>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</si>
  <si>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</si>
  <si>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</si>
  <si>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</si>
  <si>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</si>
  <si>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</si>
  <si>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</si>
  <si>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</si>
  <si>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</si>
  <si>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</si>
  <si>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</si>
  <si>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</si>
  <si>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</si>
  <si>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</si>
  <si>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</si>
  <si>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</si>
  <si>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</si>
  <si>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</si>
  <si>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</si>
  <si>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</si>
  <si>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</si>
  <si>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</si>
  <si>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</si>
  <si>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</si>
  <si>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</si>
  <si>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</si>
  <si>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</si>
  <si>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</si>
  <si>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</si>
  <si>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</si>
  <si>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</si>
  <si>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</si>
  <si>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</si>
  <si>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</si>
  <si>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</si>
  <si>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</si>
  <si>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</si>
  <si>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</si>
  <si>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</si>
  <si>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</si>
  <si>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</si>
  <si>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</si>
  <si>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</si>
  <si>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</si>
  <si>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</si>
  <si>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</si>
  <si>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</si>
  <si>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</si>
  <si>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</si>
  <si>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</si>
  <si>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</si>
  <si>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</si>
  <si>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</si>
  <si>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</si>
  <si>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</si>
  <si>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</si>
  <si>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</si>
  <si>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</si>
  <si>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</si>
  <si>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</si>
  <si>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</si>
  <si>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</si>
  <si>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</si>
  <si>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</si>
  <si>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</si>
  <si>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</si>
  <si>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</si>
  <si>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</si>
  <si>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</si>
  <si>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</si>
  <si>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</si>
  <si>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</si>
  <si>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</si>
  <si>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</si>
  <si>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</si>
  <si>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</si>
  <si>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</si>
  <si>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</si>
  <si>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</si>
  <si>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</si>
  <si>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</si>
  <si>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</si>
  <si>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</si>
  <si>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</si>
  <si>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</si>
  <si>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</si>
  <si>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</si>
  <si>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</si>
  <si>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</si>
  <si>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</si>
  <si>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</si>
  <si>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</si>
  <si>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</si>
  <si>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</si>
  <si>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</si>
  <si>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</si>
  <si>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</si>
  <si>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</si>
  <si>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</si>
  <si>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</si>
  <si>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</si>
  <si>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</si>
  <si>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</si>
  <si>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</si>
  <si>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</si>
  <si>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</si>
  <si>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</si>
  <si>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</si>
  <si>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</si>
  <si>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</si>
  <si>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</si>
  <si>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</si>
  <si>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</si>
  <si>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</si>
  <si>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</si>
  <si>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</si>
  <si>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</si>
  <si>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</si>
  <si>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</si>
  <si>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</si>
  <si>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</si>
  <si>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</si>
  <si>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</si>
  <si>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</si>
  <si>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</si>
  <si>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</si>
  <si>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</si>
  <si>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</si>
  <si>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</si>
  <si>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</si>
  <si>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</si>
  <si>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</si>
  <si>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</si>
  <si>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</si>
  <si>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</si>
  <si>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</si>
  <si>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</si>
  <si>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</si>
  <si>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</si>
  <si>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</si>
  <si>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</si>
  <si>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</si>
  <si>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</si>
  <si>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</si>
  <si>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</si>
  <si>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</si>
  <si>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</si>
  <si>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</si>
  <si>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</si>
  <si>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</si>
  <si>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</si>
  <si>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</si>
  <si>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</si>
  <si>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</si>
  <si>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</si>
  <si>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</si>
  <si>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</si>
  <si>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</si>
  <si>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</si>
  <si>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</si>
  <si>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</si>
  <si>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</si>
  <si>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</si>
  <si>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</si>
  <si>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</si>
  <si>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</si>
  <si>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</si>
  <si>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</si>
  <si>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</si>
  <si>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</si>
  <si>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</si>
  <si>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</si>
  <si>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</si>
  <si>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</si>
  <si>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</si>
  <si>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</si>
  <si>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</si>
  <si>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</si>
  <si>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</si>
  <si>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</si>
  <si>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</si>
  <si>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</si>
  <si>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</si>
  <si>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</si>
  <si>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</si>
  <si>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</si>
  <si>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</si>
  <si>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</si>
  <si>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</si>
  <si>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</si>
  <si>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</si>
  <si>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</si>
  <si>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</si>
  <si>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</si>
  <si>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</si>
  <si>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</si>
  <si>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</si>
  <si>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</si>
  <si>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</si>
  <si>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</si>
  <si>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</si>
  <si>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</si>
  <si>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</si>
  <si>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</si>
  <si>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</si>
  <si>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</si>
  <si>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</si>
  <si>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</si>
  <si>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</si>
  <si>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</si>
  <si>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</si>
  <si>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</si>
  <si>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</si>
  <si>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</si>
  <si>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</si>
  <si>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</si>
  <si>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</si>
  <si>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</si>
  <si>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</si>
  <si>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</si>
  <si>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</si>
  <si>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</si>
  <si>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</si>
  <si>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</si>
  <si>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</si>
  <si>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</si>
  <si>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</si>
  <si>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</si>
  <si>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</si>
  <si>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</si>
  <si>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</si>
  <si>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</si>
  <si>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</si>
  <si>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</si>
  <si>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</si>
  <si>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</si>
  <si>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</si>
  <si>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</si>
  <si>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</si>
  <si>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</si>
  <si>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</si>
  <si>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</si>
  <si>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</si>
  <si>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</si>
  <si>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</si>
  <si>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</si>
  <si>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</si>
  <si>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</si>
  <si>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</si>
  <si>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</si>
  <si>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</si>
  <si>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</si>
  <si>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</si>
  <si>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</si>
  <si>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</si>
  <si>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</si>
  <si>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</si>
  <si>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</si>
  <si>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</si>
  <si>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</si>
  <si>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</si>
  <si>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</si>
  <si>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</si>
  <si>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</si>
  <si>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</si>
  <si>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</si>
  <si>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</si>
  <si>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</si>
  <si>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</si>
  <si>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</si>
  <si>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</si>
  <si>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</si>
  <si>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</si>
  <si>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</si>
  <si>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</si>
  <si>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</si>
  <si>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</si>
  <si>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</si>
  <si>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</si>
  <si>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</si>
  <si>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</si>
  <si>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</si>
  <si>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</si>
  <si>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</si>
  <si>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</si>
  <si>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</si>
  <si>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</si>
  <si>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</si>
  <si>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</si>
  <si>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</si>
  <si>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</si>
  <si>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</si>
  <si>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</si>
  <si>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</si>
  <si>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</si>
  <si>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</si>
  <si>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</si>
  <si>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</si>
  <si>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</si>
  <si>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</si>
  <si>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</si>
  <si>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</si>
  <si>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</si>
  <si>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</si>
  <si>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</si>
  <si>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</si>
  <si>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</si>
  <si>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</si>
  <si>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</si>
  <si>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</si>
  <si>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</si>
  <si>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</si>
  <si>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</si>
  <si>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</si>
  <si>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</si>
  <si>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</si>
  <si>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</si>
  <si>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</si>
  <si>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</si>
  <si>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</si>
  <si>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</si>
  <si>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</si>
  <si>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</si>
  <si>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</si>
  <si>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</si>
  <si>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</si>
  <si>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</si>
  <si>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</si>
  <si>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</si>
  <si>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</si>
  <si>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</si>
  <si>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</si>
  <si>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</si>
  <si>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</si>
  <si>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</si>
  <si>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</si>
  <si>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</si>
  <si>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</si>
  <si>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</si>
  <si>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</si>
  <si>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</si>
  <si>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</si>
  <si>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</si>
  <si>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</si>
  <si>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</si>
  <si>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</si>
  <si>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</si>
  <si>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</si>
  <si>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</si>
  <si>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</si>
  <si>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</si>
  <si>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</si>
  <si>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</si>
  <si>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</si>
  <si>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</si>
  <si>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</si>
  <si>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</si>
  <si>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</si>
  <si>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</si>
  <si>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</si>
  <si>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</si>
  <si>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</si>
  <si>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</si>
  <si>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</si>
  <si>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</si>
  <si>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</si>
  <si>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</si>
  <si>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</si>
  <si>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</si>
  <si>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</si>
  <si>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</si>
  <si>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</si>
  <si>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</si>
  <si>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</si>
  <si>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</si>
  <si>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</si>
  <si>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</si>
  <si>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</si>
  <si>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</si>
  <si>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</si>
  <si>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</si>
  <si>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</si>
  <si>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</si>
  <si>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</si>
  <si>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</si>
  <si>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</si>
  <si>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</si>
  <si>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</si>
  <si>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</si>
  <si>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</si>
  <si>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</si>
  <si>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</si>
  <si>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</si>
  <si>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</si>
  <si>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</si>
  <si>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</si>
  <si>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</si>
  <si>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</si>
  <si>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</si>
  <si>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</si>
  <si>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</si>
  <si>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</si>
  <si>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</si>
  <si>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</si>
  <si>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</si>
  <si>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</si>
  <si>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</si>
  <si>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</si>
  <si>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</si>
  <si>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</si>
  <si>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</si>
  <si>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</si>
  <si>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</si>
  <si>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</si>
  <si>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</si>
  <si>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</si>
  <si>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</si>
  <si>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</si>
  <si>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</si>
  <si>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</si>
  <si>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</si>
  <si>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</si>
  <si>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</si>
  <si>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</si>
  <si>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</si>
  <si>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</si>
  <si>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</si>
  <si>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</si>
  <si>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</si>
  <si>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</si>
  <si>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</si>
  <si>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</si>
  <si>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</si>
  <si>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</si>
  <si>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</si>
  <si>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</si>
  <si>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</si>
  <si>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</si>
  <si>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</si>
  <si>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</si>
  <si>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</si>
  <si>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</si>
  <si>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</si>
  <si>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</si>
  <si>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</si>
  <si>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</si>
  <si>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</si>
  <si>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</si>
  <si>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</si>
  <si>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</si>
  <si>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</si>
  <si>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</si>
  <si>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</si>
  <si>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</si>
  <si>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</si>
  <si>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</si>
  <si>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</si>
  <si>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</si>
  <si>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</si>
  <si>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</si>
  <si>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</si>
  <si>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</si>
  <si>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</si>
  <si>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</si>
  <si>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</si>
  <si>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</si>
  <si>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</si>
  <si>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</si>
  <si>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</si>
  <si>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</si>
  <si>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</si>
  <si>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</si>
  <si>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</si>
  <si>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</si>
  <si>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</si>
  <si>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</si>
  <si>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</si>
  <si>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</si>
  <si>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</si>
  <si>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</si>
  <si>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</si>
  <si>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</si>
  <si>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</si>
  <si>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</si>
  <si>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</si>
  <si>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</si>
  <si>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</si>
  <si>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</si>
  <si>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</si>
  <si>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</si>
  <si>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</si>
  <si>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</si>
  <si>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</si>
  <si>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</si>
  <si>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</si>
  <si>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</si>
  <si>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</si>
  <si>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</si>
  <si>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</si>
  <si>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</si>
  <si>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</si>
  <si>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</si>
  <si>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</si>
  <si>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</si>
  <si>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</si>
  <si>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</si>
  <si>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</si>
  <si>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</si>
  <si>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</si>
  <si>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</si>
  <si>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</si>
  <si>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</si>
  <si>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</si>
  <si>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</si>
  <si>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</si>
  <si>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</si>
  <si>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</si>
  <si>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</si>
  <si>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</si>
  <si>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</si>
  <si>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</si>
  <si>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</si>
  <si>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</si>
  <si>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</si>
  <si>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</si>
  <si>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</si>
  <si>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</si>
  <si>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</si>
  <si>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</si>
  <si>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</si>
  <si>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</si>
  <si>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</si>
  <si>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</si>
  <si>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</si>
  <si>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</si>
  <si>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</si>
  <si>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</si>
  <si>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</si>
  <si>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</si>
  <si>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</si>
  <si>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</si>
  <si>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</si>
  <si>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</si>
  <si>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</si>
  <si>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</si>
  <si>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</si>
  <si>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</si>
  <si>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</si>
  <si>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</si>
  <si>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</si>
  <si>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</si>
  <si>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</si>
  <si>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</si>
  <si>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</si>
  <si>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</si>
  <si>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</si>
  <si>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</si>
  <si>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</si>
  <si>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</si>
  <si>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</si>
  <si>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</si>
  <si>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</si>
  <si>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</si>
  <si>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</si>
  <si>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</si>
  <si>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</si>
  <si>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</si>
  <si>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</si>
  <si>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</si>
  <si>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</si>
  <si>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</si>
  <si>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</si>
  <si>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</si>
  <si>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</si>
  <si>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</si>
  <si>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</si>
  <si>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</si>
  <si>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</si>
  <si>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</si>
  <si>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</si>
  <si>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</si>
  <si>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</si>
  <si>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</si>
  <si>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</si>
  <si>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</si>
  <si>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</si>
  <si>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</si>
  <si>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</si>
  <si>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</si>
  <si>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</si>
  <si>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</si>
  <si>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</si>
  <si>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</si>
  <si>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</si>
  <si>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</si>
  <si>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</si>
  <si>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</si>
  <si>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</si>
  <si>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</si>
  <si>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</si>
  <si>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</si>
  <si>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</si>
  <si>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</si>
  <si>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</si>
  <si>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</si>
  <si>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</si>
  <si>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</si>
  <si>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</si>
  <si>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</si>
  <si>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</si>
  <si>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</si>
  <si>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</si>
  <si>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</si>
  <si>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</si>
  <si>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</si>
  <si>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</si>
  <si>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</si>
  <si>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</si>
  <si>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</si>
  <si>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</si>
  <si>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</si>
  <si>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</si>
  <si>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</si>
  <si>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</si>
  <si>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</si>
  <si>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</si>
  <si>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</si>
  <si>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</si>
  <si>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</si>
  <si>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</si>
  <si>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</si>
  <si>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</si>
  <si>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</si>
  <si>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</si>
  <si>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</si>
  <si>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</si>
  <si>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</si>
  <si>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</si>
  <si>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</si>
  <si>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</si>
  <si>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</si>
  <si>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</si>
  <si>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</si>
  <si>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</si>
  <si>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</si>
  <si>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</si>
  <si>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</si>
  <si>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</si>
  <si>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</si>
  <si>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</si>
  <si>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</si>
  <si>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</si>
  <si>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</si>
  <si>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</si>
  <si>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</si>
  <si>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</si>
  <si>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</si>
  <si>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</si>
  <si>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</si>
  <si>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</si>
  <si>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</si>
  <si>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</si>
  <si>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</si>
  <si>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</si>
  <si>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</si>
  <si>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</si>
  <si>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</si>
  <si>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</si>
  <si>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</si>
  <si>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</si>
  <si>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</si>
  <si>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</si>
  <si>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</si>
  <si>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</si>
  <si>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</si>
  <si>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</si>
  <si>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</si>
  <si>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</si>
  <si>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</si>
  <si>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</si>
  <si>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</si>
  <si>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</si>
  <si>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</si>
  <si>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</si>
  <si>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</si>
  <si>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</si>
  <si>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</si>
  <si>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</si>
  <si>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</si>
  <si>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</si>
  <si>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</si>
  <si>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</si>
  <si>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</si>
  <si>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</si>
  <si>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</si>
  <si>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</si>
  <si>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</si>
  <si>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</si>
  <si>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</si>
  <si>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</si>
  <si>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</si>
  <si>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</si>
  <si>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</si>
  <si>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</si>
  <si>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</si>
  <si>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</si>
  <si>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</si>
  <si>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</si>
  <si>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</si>
  <si>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</si>
  <si>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</si>
  <si>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</si>
  <si>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</si>
  <si>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</si>
  <si>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</si>
  <si>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</si>
  <si>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</si>
  <si>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</si>
  <si>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</si>
  <si>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</si>
  <si>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</si>
  <si>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</si>
  <si>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</si>
  <si>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</si>
  <si>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</si>
  <si>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</si>
  <si>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</si>
  <si>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</si>
  <si>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</si>
  <si>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</si>
  <si>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</si>
  <si>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</si>
  <si>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</si>
  <si>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</si>
  <si>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</si>
  <si>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</si>
  <si>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</si>
  <si>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</si>
  <si>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</si>
  <si>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</si>
  <si>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</si>
  <si>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</si>
  <si>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</si>
  <si>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</si>
  <si>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</si>
  <si>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</si>
  <si>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</si>
  <si>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</si>
  <si>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</si>
  <si>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</si>
  <si>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</si>
  <si>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</si>
  <si>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</si>
  <si>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</si>
  <si>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</si>
  <si>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</si>
  <si>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</si>
  <si>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</si>
  <si>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</si>
  <si>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</si>
  <si>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</si>
  <si>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</si>
  <si>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</si>
  <si>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</si>
  <si>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</si>
  <si>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</si>
  <si>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</si>
  <si>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</si>
  <si>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</si>
  <si>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</si>
  <si>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</si>
  <si>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</si>
  <si>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</si>
  <si>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</si>
  <si>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</si>
  <si>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</si>
  <si>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</si>
  <si>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</si>
  <si>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</si>
  <si>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</si>
  <si>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</si>
  <si>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</si>
  <si>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</si>
  <si>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</si>
  <si>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</si>
  <si>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</si>
  <si>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</si>
  <si>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</si>
  <si>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</si>
  <si>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</si>
  <si>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</si>
  <si>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</si>
  <si>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</si>
  <si>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</si>
  <si>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</si>
  <si>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</si>
  <si>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</si>
  <si>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</si>
  <si>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</si>
  <si>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</si>
  <si>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</si>
  <si>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</si>
  <si>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</si>
  <si>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</si>
  <si>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</si>
  <si>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</si>
  <si>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</si>
  <si>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</si>
  <si>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</si>
  <si>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</si>
  <si>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</si>
  <si>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</si>
  <si>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</si>
  <si>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</si>
  <si>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</si>
  <si>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</si>
  <si>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</si>
  <si>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</si>
  <si>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</si>
  <si>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</si>
  <si>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</si>
  <si>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</si>
  <si>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</si>
  <si>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</si>
  <si>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</si>
  <si>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</si>
  <si>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</si>
  <si>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</si>
  <si>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</si>
  <si>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</si>
  <si>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</si>
  <si>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</si>
  <si>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</si>
  <si>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</si>
  <si>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</si>
  <si>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</si>
  <si>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</si>
  <si>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</si>
  <si>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</si>
  <si>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</si>
  <si>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</si>
  <si>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</si>
  <si>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</si>
  <si>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</si>
  <si>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</si>
  <si>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</si>
  <si>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</si>
  <si>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</si>
  <si>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</si>
  <si>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</si>
  <si>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</si>
  <si>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</si>
  <si>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</si>
  <si>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</si>
  <si>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</si>
  <si>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</si>
  <si>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</si>
  <si>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</si>
  <si>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</si>
  <si>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</si>
  <si>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</si>
  <si>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</si>
  <si>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</si>
  <si>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</si>
  <si>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</si>
  <si>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</si>
  <si>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</si>
  <si>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</si>
  <si>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</si>
  <si>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</si>
  <si>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</si>
  <si>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</si>
  <si>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</si>
  <si>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</si>
  <si>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</si>
  <si>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</si>
  <si>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</si>
  <si>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</si>
  <si>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</si>
  <si>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</si>
  <si>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</si>
  <si>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</si>
  <si>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</si>
  <si>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</si>
  <si>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</si>
  <si>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</si>
  <si>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</si>
  <si>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</si>
  <si>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</si>
  <si>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</si>
  <si>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</si>
  <si>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</si>
  <si>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</si>
  <si>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</si>
  <si>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</si>
  <si>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</si>
  <si>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</si>
  <si>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</si>
  <si>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</si>
  <si>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</si>
  <si>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</si>
  <si>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</si>
  <si>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</si>
  <si>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</si>
  <si>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</si>
  <si>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</si>
  <si>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</si>
  <si>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</si>
  <si>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</si>
  <si>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</si>
  <si>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</si>
  <si>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</si>
  <si>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</si>
  <si>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</si>
  <si>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</si>
  <si>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</si>
  <si>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</si>
  <si>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</si>
  <si>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</si>
  <si>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</si>
  <si>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</si>
  <si>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</si>
  <si>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</si>
  <si>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</si>
  <si>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</si>
  <si>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</si>
  <si>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</si>
  <si>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</si>
  <si>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</si>
  <si>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</si>
  <si>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</si>
  <si>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</si>
  <si>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</si>
  <si>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</si>
  <si>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</si>
  <si>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</si>
  <si>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</si>
  <si>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</si>
  <si>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</si>
  <si>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</si>
  <si>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</si>
  <si>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</si>
  <si>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</si>
  <si>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</si>
  <si>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</si>
  <si>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</si>
  <si>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</si>
  <si>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</si>
  <si>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</si>
  <si>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</si>
  <si>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</si>
  <si>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</si>
  <si>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</si>
  <si>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</si>
  <si>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</si>
  <si>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</si>
  <si>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</si>
  <si>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</si>
  <si>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</si>
  <si>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</si>
  <si>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</si>
  <si>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</si>
  <si>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</si>
  <si>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</si>
  <si>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</si>
  <si>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</si>
  <si>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</si>
  <si>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</si>
  <si>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</si>
  <si>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</si>
  <si>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</si>
  <si>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</si>
  <si>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</si>
  <si>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</si>
  <si>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</si>
  <si>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</si>
  <si>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</si>
  <si>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</si>
  <si>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</si>
  <si>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</si>
  <si>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</si>
  <si>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</si>
  <si>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</si>
  <si>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</si>
  <si>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</si>
  <si>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</si>
  <si>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</si>
  <si>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</si>
  <si>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</si>
  <si>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</si>
  <si>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</si>
  <si>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</si>
  <si>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</si>
  <si>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</si>
  <si>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</si>
  <si>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</si>
  <si>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</si>
  <si>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</si>
  <si>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</si>
  <si>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</si>
  <si>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</si>
  <si>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</si>
  <si>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</si>
  <si>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</si>
  <si>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</si>
  <si>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</si>
  <si>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</si>
  <si>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</si>
  <si>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</si>
  <si>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</si>
  <si>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</si>
  <si>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</si>
  <si>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</si>
  <si>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</si>
  <si>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</si>
  <si>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</si>
  <si>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</si>
  <si>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</si>
  <si>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</si>
  <si>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</si>
  <si>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</si>
  <si>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</si>
  <si>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</si>
  <si>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</si>
  <si>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</si>
  <si>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</si>
  <si>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</si>
  <si>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</si>
  <si>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</si>
  <si>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</si>
  <si>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</si>
  <si>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</si>
  <si>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</si>
  <si>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</si>
  <si>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</si>
  <si>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</si>
  <si>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</si>
  <si>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</si>
  <si>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</si>
  <si>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</si>
  <si>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</si>
  <si>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</si>
  <si>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</si>
  <si>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</si>
  <si>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</si>
  <si>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</si>
  <si>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</si>
  <si>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</si>
  <si>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</si>
  <si>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</si>
  <si>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</si>
  <si>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</si>
  <si>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</si>
  <si>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</si>
  <si>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</si>
  <si>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</si>
  <si>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</si>
  <si>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</si>
  <si>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</si>
  <si>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</si>
  <si>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</si>
  <si>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</si>
  <si>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</si>
  <si>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</si>
  <si>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</si>
  <si>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</si>
  <si>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</si>
  <si>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</si>
  <si>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</si>
  <si>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</si>
  <si>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</si>
  <si>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</si>
  <si>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</si>
  <si>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</si>
  <si>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</si>
  <si>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</si>
  <si>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</si>
  <si>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</si>
  <si>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</si>
  <si>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</si>
  <si>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</si>
  <si>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</si>
  <si>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</si>
  <si>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</si>
  <si>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</si>
  <si>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</si>
  <si>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</si>
  <si>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</si>
  <si>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</si>
  <si>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</si>
  <si>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</si>
  <si>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</si>
  <si>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</si>
  <si>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</si>
  <si>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</si>
  <si>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</si>
  <si>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</si>
  <si>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</si>
  <si>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</si>
  <si>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</si>
  <si>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</si>
  <si>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</si>
  <si>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</si>
  <si>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</si>
  <si>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</si>
  <si>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</si>
  <si>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</si>
  <si>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</si>
  <si>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</si>
  <si>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</si>
  <si>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</si>
  <si>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</si>
  <si>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</si>
  <si>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</si>
  <si>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</si>
  <si>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</si>
  <si>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</si>
  <si>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</si>
  <si>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</si>
  <si>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</si>
  <si>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</si>
  <si>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</si>
  <si>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</si>
  <si>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</si>
  <si>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</si>
  <si>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</si>
  <si>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</si>
  <si>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</si>
  <si>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</si>
  <si>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</si>
  <si>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</si>
  <si>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</si>
  <si>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</si>
  <si>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</si>
  <si>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</si>
  <si>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</si>
  <si>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</si>
  <si>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</si>
  <si>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</si>
  <si>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</si>
  <si>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</si>
  <si>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</si>
  <si>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</si>
  <si>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</si>
  <si>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</si>
  <si>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</si>
  <si>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</si>
  <si>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</si>
  <si>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</si>
  <si>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</si>
  <si>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</si>
  <si>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</si>
  <si>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</si>
  <si>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</si>
  <si>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</si>
  <si>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</si>
  <si>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</si>
  <si>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</si>
  <si>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</si>
  <si>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</si>
  <si>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</si>
  <si>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</si>
  <si>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</si>
  <si>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</si>
  <si>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</si>
  <si>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</si>
  <si>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</si>
  <si>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</si>
  <si>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</si>
  <si>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</si>
  <si>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</si>
  <si>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</si>
  <si>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</si>
  <si>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</si>
  <si>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</si>
  <si>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</si>
  <si>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</si>
  <si>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</si>
  <si>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</si>
  <si>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</si>
  <si>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</si>
  <si>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</si>
  <si>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</si>
  <si>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</si>
  <si>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</si>
  <si>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</si>
  <si>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</si>
  <si>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</si>
  <si>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</si>
  <si>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</si>
  <si>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</si>
  <si>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</si>
  <si>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</si>
  <si>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</si>
  <si>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</si>
  <si>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</si>
  <si>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</si>
  <si>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</si>
  <si>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</si>
  <si>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</si>
  <si>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</si>
  <si>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</si>
  <si>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</si>
  <si>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</si>
  <si>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</si>
  <si>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</si>
  <si>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</si>
  <si>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</si>
  <si>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</si>
  <si>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</si>
  <si>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</si>
  <si>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</si>
  <si>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</si>
  <si>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</si>
  <si>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</si>
  <si>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</si>
  <si>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</si>
  <si>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</si>
  <si>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</si>
  <si>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</si>
  <si>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</si>
  <si>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</si>
  <si>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</si>
  <si>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</si>
  <si>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</si>
  <si>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</si>
  <si>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</si>
  <si>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</si>
  <si>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</si>
  <si>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</si>
  <si>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</si>
  <si>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</si>
  <si>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</si>
  <si>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</si>
  <si>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</si>
  <si>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</si>
  <si>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</si>
  <si>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</si>
  <si>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</si>
  <si>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</si>
  <si>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</si>
  <si>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</si>
  <si>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</si>
  <si>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</si>
  <si>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</si>
  <si>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</si>
  <si>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</si>
  <si>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</si>
  <si>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</si>
  <si>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</si>
  <si>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</si>
  <si>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</si>
  <si>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</si>
  <si>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</si>
  <si>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</si>
  <si>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</si>
  <si>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</si>
  <si>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</si>
  <si>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</si>
  <si>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</si>
  <si>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</si>
  <si>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</si>
  <si>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</si>
  <si>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</si>
  <si>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</si>
  <si>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</si>
  <si>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</si>
  <si>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</si>
  <si>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</si>
  <si>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</si>
  <si>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</si>
  <si>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</si>
  <si>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</si>
  <si>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</si>
  <si>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</si>
  <si>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</si>
  <si>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</si>
  <si>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</si>
  <si>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</si>
  <si>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</si>
  <si>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</si>
  <si>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</si>
  <si>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</si>
  <si>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</si>
  <si>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</si>
  <si>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</si>
  <si>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</si>
  <si>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</si>
  <si>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</si>
  <si>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</si>
  <si>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</si>
  <si>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</si>
  <si>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</si>
  <si>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</si>
  <si>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</si>
  <si>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</si>
  <si>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</si>
  <si>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</si>
  <si>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</si>
  <si>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</si>
  <si>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</si>
  <si>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</si>
  <si>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</si>
  <si>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</si>
  <si>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</si>
  <si>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</si>
  <si>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</si>
  <si>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</si>
  <si>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</si>
  <si>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</si>
  <si>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</si>
  <si>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</si>
  <si>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</si>
  <si>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</si>
  <si>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</si>
  <si>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</si>
  <si>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</si>
  <si>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</si>
  <si>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</si>
  <si>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</si>
  <si>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</si>
  <si>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</si>
  <si>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</si>
  <si>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</si>
  <si>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</si>
  <si>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</si>
  <si>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</si>
  <si>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</si>
  <si>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</si>
  <si>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</si>
  <si>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</si>
  <si>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</si>
  <si>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</si>
  <si>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</si>
  <si>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</si>
  <si>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</si>
  <si>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</si>
  <si>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</si>
  <si>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</si>
  <si>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</si>
  <si>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</si>
  <si>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</si>
  <si>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</si>
  <si>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</si>
  <si>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</si>
  <si>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</si>
  <si>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</si>
  <si>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</si>
  <si>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</si>
  <si>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</si>
  <si>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</si>
  <si>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</si>
  <si>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</si>
  <si>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</si>
  <si>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</si>
  <si>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</si>
  <si>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</si>
  <si>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</si>
  <si>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</si>
  <si>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</si>
  <si>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</si>
  <si>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</si>
  <si>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</si>
  <si>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</si>
  <si>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</si>
  <si>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</si>
  <si>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</si>
  <si>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</si>
  <si>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</si>
  <si>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</si>
  <si>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</si>
  <si>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</si>
  <si>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</si>
  <si>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</si>
  <si>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</si>
  <si>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</si>
  <si>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</si>
  <si>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</si>
  <si>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</si>
  <si>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</si>
  <si>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</si>
  <si>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</si>
  <si>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</si>
  <si>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</si>
  <si>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</si>
  <si>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</si>
  <si>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</si>
  <si>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</si>
  <si>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</si>
  <si>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</si>
  <si>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</si>
  <si>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</si>
  <si>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</si>
  <si>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</si>
  <si>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</si>
  <si>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</si>
  <si>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</si>
  <si>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</si>
  <si>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</si>
  <si>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</si>
  <si>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</si>
  <si>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</si>
  <si>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</si>
  <si>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</si>
  <si>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</si>
  <si>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</si>
  <si>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</si>
  <si>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</si>
  <si>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</si>
  <si>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</si>
  <si>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</si>
  <si>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</si>
  <si>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</si>
  <si>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</si>
  <si>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</si>
  <si>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</si>
  <si>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</si>
  <si>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</si>
  <si>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</si>
  <si>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</si>
  <si>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</si>
  <si>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</si>
  <si>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</si>
  <si>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</si>
  <si>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</si>
  <si>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</si>
  <si>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</si>
  <si>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</si>
  <si>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</si>
  <si>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</si>
  <si>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</si>
  <si>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</si>
  <si>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</si>
  <si>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</si>
  <si>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</si>
  <si>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</si>
  <si>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</si>
  <si>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</si>
  <si>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</si>
  <si>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</si>
  <si>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</si>
  <si>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</si>
  <si>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</si>
  <si>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</si>
  <si>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</si>
  <si>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</si>
  <si>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</si>
  <si>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</si>
  <si>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</si>
  <si>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</si>
  <si>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</si>
  <si>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</si>
  <si>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</si>
  <si>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</si>
  <si>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</si>
  <si>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</si>
  <si>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</si>
  <si>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</si>
  <si>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</si>
  <si>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</si>
  <si>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</si>
  <si>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</si>
  <si>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</si>
  <si>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</si>
  <si>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</si>
  <si>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</si>
  <si>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</si>
  <si>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</si>
  <si>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</si>
  <si>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</si>
  <si>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</si>
  <si>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</si>
  <si>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</si>
  <si>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</si>
  <si>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</si>
  <si>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</si>
  <si>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</si>
  <si>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</si>
  <si>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</si>
  <si>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</si>
  <si>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</si>
  <si>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</si>
  <si>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</si>
  <si>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</si>
  <si>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</si>
  <si>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</si>
  <si>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</si>
  <si>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</si>
  <si>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</si>
  <si>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</si>
  <si>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</si>
  <si>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</si>
  <si>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</si>
  <si>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</si>
  <si>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</si>
  <si>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</si>
  <si>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</si>
  <si>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</si>
  <si>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</si>
  <si>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</si>
  <si>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</si>
  <si>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</si>
  <si>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</si>
  <si>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</si>
  <si>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</si>
  <si>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</si>
  <si>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</si>
  <si>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</si>
  <si>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</si>
  <si>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</si>
  <si>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</si>
  <si>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</si>
  <si>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</si>
  <si>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</si>
  <si>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</si>
  <si>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</si>
  <si>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</si>
  <si>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</si>
  <si>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</si>
  <si>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</si>
  <si>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</si>
  <si>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</si>
  <si>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</si>
  <si>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</si>
  <si>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</si>
  <si>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</si>
  <si>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</si>
  <si>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</si>
  <si>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</si>
  <si>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</si>
  <si>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</si>
  <si>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</si>
  <si>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</si>
  <si>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</si>
  <si>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</si>
  <si>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</si>
  <si>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</si>
  <si>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</si>
  <si>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</si>
  <si>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</si>
  <si>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</si>
  <si>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</si>
  <si>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</si>
  <si>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</si>
  <si>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</si>
  <si>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</si>
  <si>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</si>
  <si>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</si>
  <si>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</si>
  <si>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</si>
  <si>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</si>
  <si>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</si>
  <si>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</si>
  <si>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</si>
  <si>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</si>
  <si>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</si>
  <si>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</si>
  <si>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</si>
  <si>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</si>
  <si>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</si>
  <si>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</si>
  <si>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</si>
  <si>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</si>
  <si>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</si>
  <si>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</si>
  <si>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</si>
  <si>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</si>
  <si>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</si>
  <si>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</si>
  <si>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</si>
  <si>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</si>
  <si>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</si>
  <si>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</si>
  <si>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</si>
  <si>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</si>
  <si>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</si>
  <si>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</si>
  <si>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</si>
  <si>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</si>
  <si>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</si>
  <si>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</si>
  <si>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</si>
  <si>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</si>
  <si>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</si>
  <si>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</si>
  <si>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</si>
  <si>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</si>
  <si>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</si>
  <si>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</si>
  <si>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</si>
  <si>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</si>
  <si>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</si>
  <si>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</si>
  <si>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</si>
  <si>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</si>
  <si>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</si>
  <si>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</si>
  <si>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</si>
  <si>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</si>
  <si>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</si>
  <si>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</si>
  <si>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</si>
  <si>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</si>
  <si>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</si>
  <si>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</si>
  <si>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</si>
  <si>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</si>
  <si>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</si>
  <si>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</si>
  <si>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</si>
  <si>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</si>
  <si>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</si>
  <si>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</si>
  <si>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</si>
  <si>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</si>
  <si>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</si>
  <si>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</si>
  <si>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</si>
  <si>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</si>
  <si>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</si>
  <si>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</si>
  <si>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</si>
  <si>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</si>
  <si>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</si>
  <si>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</si>
  <si>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</si>
  <si>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</si>
  <si>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</si>
  <si>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</si>
  <si>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</si>
  <si>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</si>
  <si>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</si>
  <si>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</si>
  <si>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</si>
  <si>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</si>
  <si>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</si>
  <si>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</si>
  <si>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</si>
  <si>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</si>
  <si>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</si>
  <si>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</si>
  <si>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</si>
  <si>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</si>
  <si>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</si>
  <si>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</si>
  <si>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</si>
  <si>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</si>
  <si>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</si>
  <si>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</si>
  <si>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</si>
  <si>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</si>
  <si>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</si>
  <si>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</si>
  <si>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</si>
  <si>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</si>
  <si>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</si>
  <si>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</si>
  <si>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</si>
  <si>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</si>
  <si>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</si>
  <si>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</si>
  <si>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</si>
  <si>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</si>
  <si>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</si>
  <si>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</si>
  <si>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</si>
  <si>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</si>
  <si>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</si>
  <si>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</si>
  <si>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</si>
  <si>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</si>
  <si>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</si>
  <si>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</si>
  <si>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</si>
  <si>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</si>
  <si>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</si>
  <si>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</si>
  <si>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</si>
  <si>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</si>
  <si>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</si>
  <si>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</si>
  <si>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</si>
  <si>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</si>
  <si>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</si>
  <si>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</si>
  <si>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</si>
  <si>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</si>
  <si>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</si>
  <si>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</si>
  <si>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</si>
  <si>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</si>
  <si>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</si>
  <si>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</si>
  <si>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</si>
  <si>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</si>
  <si>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</si>
  <si>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</si>
  <si>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</si>
  <si>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</si>
  <si>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</si>
  <si>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</si>
  <si>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</si>
  <si>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</si>
  <si>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</si>
  <si>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</si>
  <si>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</si>
  <si>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</si>
  <si>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</si>
  <si>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</si>
  <si>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</si>
  <si>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</si>
  <si>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</si>
  <si>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</si>
  <si>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</si>
  <si>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</si>
  <si>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</si>
  <si>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</si>
  <si>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</si>
  <si>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</si>
  <si>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</si>
  <si>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</si>
  <si>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</si>
  <si>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</si>
  <si>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</si>
  <si>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</si>
  <si>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</si>
  <si>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</si>
  <si>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</si>
  <si>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</si>
  <si>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</si>
  <si>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</si>
  <si>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</si>
  <si>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</si>
  <si>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</si>
  <si>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</si>
  <si>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</si>
  <si>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</si>
  <si>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</si>
  <si>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</si>
  <si>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</si>
  <si>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</si>
  <si>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</si>
  <si>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</si>
  <si>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</si>
  <si>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</si>
  <si>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</si>
  <si>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</si>
  <si>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</si>
  <si>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</si>
  <si>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</si>
  <si>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</si>
  <si>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</si>
  <si>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</si>
  <si>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</si>
  <si>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</si>
  <si>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</si>
  <si>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</si>
  <si>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</si>
  <si>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</si>
  <si>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</si>
  <si>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</si>
  <si>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</si>
  <si>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</si>
  <si>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</si>
  <si>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</si>
  <si>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</si>
  <si>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</si>
  <si>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</si>
  <si>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</si>
  <si>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</si>
  <si>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</si>
  <si>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</si>
  <si>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</si>
  <si>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</si>
  <si>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</si>
  <si>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</si>
  <si>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</si>
  <si>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</si>
  <si>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</si>
  <si>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</si>
  <si>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</si>
  <si>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</si>
  <si>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</si>
  <si>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</si>
  <si>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</si>
  <si>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</si>
  <si>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</si>
  <si>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</si>
  <si>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</si>
  <si>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</si>
  <si>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</si>
  <si>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</si>
  <si>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</si>
  <si>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</si>
  <si>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</si>
  <si>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</si>
  <si>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</si>
  <si>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</si>
  <si>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</si>
  <si>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</si>
  <si>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</si>
  <si>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</si>
  <si>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</si>
  <si>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</si>
  <si>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</si>
  <si>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</si>
  <si>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</si>
  <si>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</si>
  <si>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</si>
  <si>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</si>
  <si>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</si>
  <si>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</si>
  <si>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</si>
  <si>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</si>
  <si>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</si>
  <si>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</si>
  <si>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</si>
  <si>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</si>
  <si>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</si>
  <si>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</si>
  <si>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</si>
  <si>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</si>
  <si>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</si>
  <si>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</si>
  <si>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</si>
  <si>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</si>
  <si>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</si>
  <si>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</si>
  <si>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</si>
  <si>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</si>
  <si>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</si>
  <si>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</si>
  <si>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</si>
  <si>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</si>
  <si>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</si>
  <si>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</si>
  <si>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</si>
  <si>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</si>
  <si>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</si>
  <si>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</si>
  <si>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</si>
  <si>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</si>
  <si>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</si>
  <si>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</si>
  <si>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</si>
  <si>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</si>
  <si>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</si>
  <si>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</si>
  <si>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</si>
  <si>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</si>
  <si>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</si>
  <si>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</si>
  <si>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</si>
  <si>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</si>
  <si>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</si>
  <si>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</si>
  <si>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</si>
  <si>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</si>
  <si>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</si>
  <si>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</si>
  <si>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</si>
  <si>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</si>
  <si>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</si>
  <si>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</si>
  <si>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</si>
  <si>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</si>
  <si>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</si>
  <si>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</si>
  <si>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</si>
  <si>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</si>
  <si>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</si>
  <si>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</si>
  <si>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</si>
  <si>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</si>
  <si>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</si>
  <si>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</si>
  <si>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</si>
  <si>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</si>
  <si>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</si>
  <si>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</si>
  <si>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</si>
  <si>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</si>
  <si>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</si>
  <si>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</si>
  <si>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</si>
  <si>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</si>
  <si>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</si>
  <si>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</si>
  <si>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</si>
  <si>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</si>
  <si>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</si>
  <si>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</si>
  <si>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</si>
  <si>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</si>
  <si>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</si>
  <si>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</si>
  <si>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</si>
  <si>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</si>
  <si>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</si>
  <si>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</si>
  <si>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</si>
  <si>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</si>
  <si>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</si>
  <si>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</si>
  <si>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</si>
  <si>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</si>
  <si>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</si>
  <si>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</si>
  <si>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</si>
  <si>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</si>
  <si>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</si>
  <si>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</si>
  <si>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</si>
  <si>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</si>
  <si>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</si>
  <si>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</si>
  <si>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</si>
  <si>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</si>
  <si>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</si>
  <si>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</si>
  <si>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</si>
  <si>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</si>
  <si>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</si>
  <si>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</si>
  <si>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</si>
  <si>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</si>
  <si>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</si>
  <si>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</si>
  <si>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</si>
  <si>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</si>
  <si>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</si>
  <si>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</si>
  <si>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</si>
  <si>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</si>
  <si>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</si>
  <si>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</si>
  <si>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</si>
  <si>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</si>
  <si>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</si>
  <si>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</si>
  <si>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</si>
  <si>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</si>
  <si>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</si>
  <si>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</si>
  <si>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</si>
  <si>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</si>
  <si>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</si>
  <si>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</si>
  <si>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</si>
  <si>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</si>
  <si>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</si>
  <si>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</si>
  <si>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</si>
  <si>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</si>
  <si>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</si>
  <si>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</si>
  <si>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</si>
  <si>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</si>
  <si>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</si>
  <si>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</si>
  <si>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</si>
  <si>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</si>
  <si>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</si>
  <si>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</si>
  <si>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</si>
  <si>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</si>
  <si>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</si>
  <si>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</si>
  <si>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</si>
  <si>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</si>
  <si>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</si>
  <si>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</si>
  <si>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</si>
  <si>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</si>
  <si>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</si>
  <si>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</si>
  <si>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</si>
  <si>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</si>
  <si>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</si>
  <si>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</si>
  <si>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</si>
  <si>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</si>
  <si>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</si>
  <si>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</si>
  <si>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</si>
  <si>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</si>
  <si>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</si>
  <si>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</si>
  <si>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</si>
  <si>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</si>
  <si>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</si>
  <si>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</si>
  <si>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</si>
  <si>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</si>
  <si>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</si>
  <si>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</si>
  <si>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</si>
  <si>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</si>
  <si>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</si>
  <si>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</si>
  <si>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</si>
  <si>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</si>
  <si>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</si>
  <si>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</si>
  <si>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</si>
  <si>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</si>
  <si>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</si>
  <si>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</si>
  <si>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</si>
  <si>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</si>
  <si>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</si>
  <si>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</si>
  <si>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</si>
  <si>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</si>
  <si>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</si>
  <si>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</si>
  <si>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</si>
  <si>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</si>
  <si>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</si>
  <si>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</si>
  <si>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</si>
  <si>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</si>
  <si>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</si>
  <si>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</si>
  <si>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</si>
  <si>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</si>
  <si>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</si>
  <si>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</si>
  <si>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</si>
  <si>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</si>
  <si>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</si>
  <si>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</si>
  <si>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</si>
  <si>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</si>
  <si>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</si>
  <si>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</si>
  <si>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</si>
  <si>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</si>
  <si>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</si>
  <si>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</si>
  <si>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</si>
  <si>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</si>
  <si>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</si>
  <si>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</si>
  <si>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</si>
  <si>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</si>
  <si>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</si>
  <si>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</si>
  <si>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</si>
  <si>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</si>
  <si>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</si>
  <si>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</si>
  <si>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</si>
  <si>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</si>
  <si>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</si>
  <si>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</si>
  <si>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</si>
  <si>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</si>
  <si>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</si>
  <si>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</si>
  <si>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</si>
  <si>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</si>
  <si>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</si>
  <si>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</si>
  <si>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</si>
  <si>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</si>
  <si>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</si>
  <si>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</si>
  <si>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</si>
  <si>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</si>
  <si>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</si>
  <si>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</si>
  <si>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</si>
  <si>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</si>
  <si>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</si>
  <si>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</si>
  <si>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</si>
  <si>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</si>
  <si>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</si>
  <si>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</si>
  <si>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</si>
  <si>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</si>
  <si>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</si>
  <si>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</si>
  <si>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</si>
  <si>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</si>
  <si>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</si>
  <si>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</si>
  <si>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</si>
  <si>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</si>
  <si>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</si>
  <si>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</si>
  <si>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</si>
  <si>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</si>
  <si>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</si>
  <si>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</si>
  <si>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</si>
  <si>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</si>
  <si>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</si>
  <si>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</si>
  <si>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</si>
  <si>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</si>
  <si>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</si>
  <si>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</si>
  <si>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</si>
  <si>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</si>
  <si>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</si>
  <si>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</si>
  <si>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</si>
  <si>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</si>
  <si>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</si>
  <si>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</si>
  <si>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</si>
  <si>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</si>
  <si>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</si>
  <si>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</si>
  <si>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</si>
  <si>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</si>
  <si>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</si>
  <si>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</si>
  <si>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</si>
  <si>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</si>
  <si>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</si>
  <si>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</si>
  <si>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</si>
  <si>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</si>
  <si>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</si>
  <si>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</si>
  <si>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</si>
  <si>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</si>
  <si>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</si>
  <si>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</si>
  <si>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</si>
  <si>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</si>
  <si>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</si>
  <si>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</si>
  <si>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</si>
  <si>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</si>
  <si>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</si>
  <si>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</si>
  <si>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</si>
  <si>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</si>
  <si>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</si>
  <si>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</si>
  <si>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</si>
  <si>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</si>
  <si>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</si>
  <si>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</si>
  <si>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</si>
  <si>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</si>
  <si>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</si>
  <si>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</si>
  <si>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</si>
  <si>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</si>
  <si>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</si>
  <si>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</si>
  <si>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</si>
  <si>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</si>
  <si>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</si>
  <si>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</si>
  <si>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</si>
  <si>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</si>
  <si>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</si>
  <si>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</si>
  <si>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</si>
  <si>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</si>
  <si>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</si>
  <si>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</si>
  <si>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</si>
  <si>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</si>
  <si>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</si>
  <si>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</si>
  <si>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</si>
  <si>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</si>
  <si>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</si>
  <si>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</si>
  <si>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</si>
  <si>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</si>
  <si>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</si>
  <si>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</si>
  <si>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</si>
  <si>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</si>
  <si>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</si>
  <si>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</si>
  <si>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</si>
  <si>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</si>
  <si>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</si>
  <si>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</si>
  <si>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</si>
  <si>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</si>
  <si>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</si>
  <si>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</si>
  <si>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</si>
  <si>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</si>
  <si>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</si>
  <si>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</si>
  <si>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</si>
  <si>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</si>
  <si>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</si>
  <si>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</si>
  <si>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</si>
  <si>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</si>
  <si>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</si>
  <si>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</si>
  <si>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</si>
  <si>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</si>
  <si>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</si>
  <si>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</si>
  <si>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</si>
  <si>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</si>
  <si>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</si>
  <si>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</si>
  <si>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</si>
  <si>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</si>
  <si>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</si>
  <si>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</si>
  <si>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</si>
  <si>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</si>
  <si>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</si>
  <si>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</si>
  <si>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</si>
  <si>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</si>
  <si>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</si>
  <si>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</si>
  <si>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</si>
  <si>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</si>
  <si>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</si>
  <si>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</si>
  <si>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</si>
  <si>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</si>
  <si>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</si>
  <si>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</si>
  <si>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</si>
  <si>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</si>
  <si>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</si>
  <si>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</si>
  <si>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</si>
  <si>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</si>
  <si>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</si>
  <si>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</si>
  <si>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</si>
  <si>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</si>
  <si>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</si>
  <si>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</si>
  <si>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</si>
  <si>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</si>
  <si>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</si>
  <si>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</si>
  <si>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</si>
  <si>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</si>
  <si>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</si>
  <si>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</si>
  <si>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</si>
  <si>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</si>
  <si>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</si>
  <si>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</si>
  <si>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</si>
  <si>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</si>
  <si>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</si>
  <si>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</si>
  <si>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</si>
  <si>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</si>
  <si>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</si>
  <si>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</si>
  <si>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</si>
  <si>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</si>
  <si>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</si>
  <si>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</si>
  <si>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</si>
  <si>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</si>
  <si>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</si>
  <si>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</si>
  <si>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</si>
  <si>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</si>
  <si>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</si>
  <si>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</si>
  <si>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</si>
  <si>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</si>
  <si>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</si>
  <si>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</si>
  <si>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</si>
  <si>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</si>
  <si>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</si>
  <si>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</si>
  <si>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</si>
  <si>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</si>
  <si>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</si>
  <si>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</si>
  <si>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</si>
  <si>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</si>
  <si>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</si>
  <si>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</si>
  <si>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</si>
  <si>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</si>
  <si>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</si>
  <si>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</si>
  <si>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</si>
  <si>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</si>
  <si>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</si>
  <si>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</si>
  <si>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</si>
  <si>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</si>
  <si>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</si>
  <si>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</si>
  <si>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</si>
  <si>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</si>
  <si>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</si>
  <si>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</si>
  <si>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</si>
  <si>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</si>
  <si>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</si>
  <si>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</si>
  <si>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</si>
  <si>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</si>
  <si>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</si>
  <si>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</si>
  <si>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</si>
  <si>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</si>
  <si>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</si>
  <si>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</si>
  <si>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</si>
  <si>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</si>
  <si>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</si>
  <si>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</si>
  <si>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</si>
  <si>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</si>
  <si>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</si>
  <si>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</si>
  <si>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</si>
  <si>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</si>
  <si>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</si>
  <si>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</si>
  <si>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</si>
  <si>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</si>
  <si>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</si>
  <si>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</si>
  <si>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</si>
  <si>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</si>
  <si>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</si>
  <si>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</si>
  <si>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</si>
  <si>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</si>
  <si>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</si>
  <si>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</si>
  <si>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</si>
  <si>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</si>
  <si>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</si>
  <si>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</si>
  <si>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</si>
  <si>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</si>
  <si>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</si>
  <si>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</si>
  <si>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</si>
  <si>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</si>
  <si>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</si>
  <si>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</si>
  <si>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</si>
  <si>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</si>
  <si>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</si>
  <si>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</si>
  <si>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</si>
  <si>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</si>
  <si>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</si>
  <si>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</si>
  <si>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</si>
  <si>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</si>
  <si>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</si>
  <si>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</si>
  <si>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</si>
  <si>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</si>
  <si>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</si>
  <si>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</si>
  <si>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</si>
  <si>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</si>
  <si>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</si>
  <si>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</si>
  <si>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</si>
  <si>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</si>
  <si>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</si>
  <si>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</si>
  <si>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</si>
  <si>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</si>
  <si>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</si>
  <si>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</si>
  <si>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</si>
  <si>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</si>
  <si>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</si>
  <si>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</si>
  <si>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</si>
  <si>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</si>
  <si>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</si>
  <si>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</si>
  <si>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</si>
  <si>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</si>
  <si>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</si>
  <si>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</si>
  <si>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</si>
  <si>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</si>
  <si>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</si>
  <si>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</si>
  <si>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</si>
  <si>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</si>
  <si>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</si>
  <si>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</si>
  <si>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</si>
  <si>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</si>
  <si>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</si>
  <si>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</si>
  <si>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</si>
  <si>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</si>
  <si>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</si>
  <si>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</si>
  <si>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</si>
  <si>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</si>
  <si>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</si>
  <si>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</si>
  <si>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</si>
  <si>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</si>
  <si>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</si>
  <si>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</si>
  <si>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</si>
  <si>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</si>
  <si>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</si>
  <si>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</si>
  <si>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</si>
  <si>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</si>
  <si>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</si>
  <si>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</si>
  <si>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</si>
  <si>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</si>
  <si>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</si>
  <si>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</si>
  <si>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</si>
  <si>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</si>
  <si>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</si>
  <si>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</si>
  <si>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</si>
  <si>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</si>
  <si>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</si>
  <si>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</si>
  <si>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</si>
  <si>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</si>
  <si>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</si>
  <si>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</si>
  <si>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</si>
  <si>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</si>
  <si>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</si>
  <si>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</si>
  <si>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</si>
  <si>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</si>
  <si>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</si>
  <si>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</si>
  <si>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</si>
  <si>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</si>
  <si>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</si>
  <si>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</si>
  <si>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</si>
  <si>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</si>
  <si>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</si>
  <si>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</si>
  <si>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</si>
  <si>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</si>
  <si>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</si>
  <si>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</si>
  <si>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</si>
  <si>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</si>
  <si>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</si>
  <si>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</si>
  <si>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</si>
  <si>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</si>
  <si>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</si>
  <si>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</si>
  <si>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</si>
  <si>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</si>
  <si>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</si>
  <si>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</si>
  <si>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</si>
  <si>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</si>
  <si>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</si>
  <si>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</si>
  <si>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</si>
  <si>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</si>
  <si>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</si>
  <si>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</si>
  <si>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</si>
  <si>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</si>
  <si>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</si>
  <si>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</si>
  <si>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</si>
  <si>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</si>
  <si>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</si>
  <si>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</si>
  <si>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</si>
  <si>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</si>
  <si>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</si>
  <si>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</si>
  <si>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</si>
  <si>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</si>
  <si>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</si>
  <si>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</si>
  <si>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</si>
  <si>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</si>
  <si>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</si>
  <si>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</si>
  <si>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</si>
  <si>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</si>
  <si>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</si>
  <si>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</si>
  <si>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</si>
  <si>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</si>
  <si>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</si>
  <si>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</si>
  <si>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</si>
  <si>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</si>
  <si>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</si>
  <si>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</si>
  <si>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</si>
  <si>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</si>
  <si>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</si>
  <si>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</si>
  <si>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</si>
  <si>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</si>
  <si>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</si>
  <si>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</si>
  <si>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</si>
  <si>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</si>
  <si>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</si>
  <si>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</si>
  <si>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</si>
  <si>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</si>
  <si>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</si>
  <si>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</si>
  <si>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</si>
  <si>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</si>
  <si>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</si>
  <si>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</si>
  <si>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</si>
  <si>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</si>
  <si>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</si>
  <si>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</si>
  <si>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</si>
  <si>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</si>
  <si>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</si>
  <si>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</si>
  <si>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</si>
  <si>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</si>
  <si>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</si>
  <si>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</si>
  <si>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</si>
  <si>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</si>
  <si>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</si>
  <si>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</si>
  <si>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</si>
  <si>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</si>
  <si>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</si>
  <si>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</si>
  <si>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</si>
  <si>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</si>
  <si>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</si>
  <si>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</si>
  <si>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</si>
  <si>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</si>
  <si>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</si>
  <si>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</si>
  <si>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</si>
  <si>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</si>
  <si>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</si>
  <si>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</si>
  <si>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</si>
  <si>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</si>
  <si>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</si>
  <si>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</si>
  <si>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</si>
  <si>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</si>
  <si>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</si>
  <si>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</si>
  <si>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</si>
  <si>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</si>
  <si>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</si>
  <si>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</si>
  <si>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</si>
  <si>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</si>
  <si>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</si>
  <si>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</si>
  <si>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</si>
  <si>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</si>
  <si>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</si>
  <si>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</si>
  <si>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</si>
  <si>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</si>
  <si>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</si>
  <si>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</si>
  <si>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</si>
  <si>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</si>
  <si>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</si>
  <si>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</si>
  <si>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</si>
  <si>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</si>
  <si>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</si>
  <si>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</si>
  <si>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</si>
  <si>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</si>
  <si>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</si>
  <si>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</si>
  <si>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</si>
  <si>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</si>
  <si>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</si>
  <si>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</si>
  <si>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</si>
  <si>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</si>
  <si>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</si>
  <si>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</si>
  <si>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</si>
  <si>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</si>
  <si>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</si>
  <si>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</si>
  <si>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</si>
  <si>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</si>
  <si>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</si>
  <si>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</si>
  <si>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</si>
  <si>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</si>
  <si>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</si>
  <si>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</si>
  <si>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</si>
  <si>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</si>
  <si>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</si>
  <si>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</si>
  <si>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</si>
  <si>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</si>
  <si>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</si>
  <si>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</si>
  <si>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</si>
  <si>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</si>
  <si>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</si>
  <si>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</si>
  <si>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</si>
  <si>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</si>
  <si>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</si>
  <si>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</si>
  <si>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</si>
  <si>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</si>
  <si>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</si>
  <si>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</si>
  <si>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</si>
  <si>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</si>
  <si>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</si>
  <si>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</si>
  <si>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</si>
  <si>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</si>
  <si>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</si>
  <si>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</si>
  <si>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</si>
  <si>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</si>
  <si>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</si>
  <si>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</si>
  <si>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</si>
  <si>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</si>
  <si>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</si>
  <si>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</si>
  <si>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</si>
  <si>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</si>
  <si>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</si>
  <si>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</si>
  <si>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</si>
  <si>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</si>
  <si>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</si>
  <si>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</si>
  <si>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</si>
  <si>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</si>
  <si>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</si>
  <si>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</si>
  <si>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</si>
  <si>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</si>
  <si>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</si>
  <si>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</si>
  <si>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</si>
  <si>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</si>
  <si>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</si>
  <si>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</si>
  <si>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</si>
  <si>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</si>
  <si>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</si>
  <si>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</si>
  <si>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</si>
  <si>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</si>
  <si>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</si>
  <si>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</si>
  <si>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</si>
  <si>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</si>
  <si>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</si>
  <si>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</si>
  <si>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</si>
  <si>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</si>
  <si>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</si>
  <si>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</si>
  <si>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</si>
  <si>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</si>
  <si>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</si>
  <si>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</si>
  <si>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</si>
  <si>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</si>
  <si>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</si>
  <si>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</si>
  <si>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</si>
  <si>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</si>
  <si>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</si>
  <si>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</si>
  <si>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</si>
  <si>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</si>
  <si>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</si>
  <si>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</si>
  <si>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</si>
  <si>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</si>
  <si>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</si>
  <si>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</si>
  <si>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</si>
  <si>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</si>
  <si>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</si>
  <si>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</si>
  <si>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</si>
  <si>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</si>
  <si>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</si>
  <si>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</si>
  <si>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</si>
  <si>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</si>
  <si>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</si>
  <si>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</si>
  <si>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</si>
  <si>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</si>
  <si>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</si>
  <si>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</si>
  <si>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</si>
  <si>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</si>
  <si>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</si>
  <si>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</si>
  <si>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</si>
  <si>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</si>
  <si>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</si>
  <si>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</si>
  <si>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</si>
  <si>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</si>
  <si>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</si>
  <si>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</si>
  <si>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</si>
  <si>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</si>
  <si>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</si>
  <si>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</si>
  <si>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</si>
  <si>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</si>
  <si>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</si>
  <si>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</si>
  <si>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</si>
  <si>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</si>
  <si>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</si>
  <si>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</si>
  <si>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</si>
  <si>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</si>
  <si>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</si>
  <si>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</si>
  <si>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</si>
  <si>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</si>
  <si>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</si>
  <si>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</si>
  <si>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</si>
  <si>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</si>
  <si>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</si>
  <si>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</si>
  <si>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</si>
  <si>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</si>
  <si>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</si>
  <si>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</si>
  <si>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</si>
  <si>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</si>
  <si>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</si>
  <si>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</si>
  <si>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</si>
  <si>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</si>
  <si>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</si>
  <si>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</si>
  <si>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</si>
  <si>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</si>
  <si>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</si>
  <si>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</si>
  <si>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</si>
  <si>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</si>
  <si>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</si>
  <si>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</si>
  <si>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</si>
  <si>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</si>
  <si>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</si>
  <si>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</si>
  <si>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</si>
  <si>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</si>
  <si>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</si>
  <si>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</si>
  <si>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</si>
  <si>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</si>
  <si>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</si>
  <si>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</si>
  <si>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</si>
  <si>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</si>
  <si>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</si>
  <si>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</si>
  <si>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</si>
  <si>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</si>
  <si>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</si>
  <si>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</si>
  <si>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</si>
  <si>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</si>
  <si>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</si>
  <si>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</si>
  <si>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</si>
  <si>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</si>
  <si>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</si>
  <si>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</si>
  <si>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</si>
  <si>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</si>
  <si>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</si>
  <si>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</si>
  <si>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</si>
  <si>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</si>
  <si>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</si>
  <si>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</si>
  <si>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</si>
  <si>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</si>
  <si>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</si>
  <si>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</si>
  <si>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</si>
  <si>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</si>
  <si>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</si>
  <si>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</si>
  <si>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</si>
  <si>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</si>
  <si>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</si>
  <si>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</si>
  <si>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</si>
  <si>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</si>
  <si>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</si>
  <si>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</si>
  <si>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</si>
  <si>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</si>
  <si>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</si>
  <si>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</si>
  <si>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</si>
  <si>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</si>
  <si>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</si>
  <si>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</si>
  <si>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</si>
  <si>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</si>
  <si>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</si>
  <si>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</si>
  <si>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</si>
  <si>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</si>
  <si>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</si>
  <si>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</si>
  <si>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</si>
  <si>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</si>
  <si>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</si>
  <si>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</si>
  <si>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</si>
  <si>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</si>
  <si>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</si>
  <si>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</si>
  <si>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</si>
  <si>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</si>
  <si>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</si>
  <si>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</si>
  <si>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</si>
  <si>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</si>
  <si>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</si>
  <si>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</si>
  <si>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</si>
  <si>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</si>
  <si>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</si>
  <si>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</si>
  <si>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</si>
  <si>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</si>
  <si>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</si>
  <si>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</si>
  <si>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</si>
  <si>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</si>
  <si>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</si>
  <si>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</si>
  <si>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</si>
  <si>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</si>
  <si>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</si>
  <si>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</si>
  <si>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</si>
  <si>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</si>
  <si>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</si>
  <si>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</si>
  <si>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</si>
  <si>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</si>
  <si>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</si>
  <si>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</si>
  <si>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</si>
  <si>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</si>
  <si>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</si>
  <si>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</si>
  <si>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</si>
  <si>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</si>
  <si>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</si>
  <si>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</si>
  <si>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</si>
  <si>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</si>
  <si>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</si>
  <si>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</si>
  <si>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</si>
  <si>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</si>
  <si>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</si>
  <si>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</si>
  <si>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</si>
  <si>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</si>
  <si>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</si>
  <si>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</si>
  <si>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</si>
  <si>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</si>
  <si>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</si>
  <si>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</si>
  <si>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</si>
  <si>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</si>
  <si>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</si>
  <si>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</si>
  <si>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</si>
  <si>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</si>
  <si>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</si>
  <si>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</si>
  <si>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</si>
  <si>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</si>
  <si>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</si>
  <si>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</si>
  <si>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</si>
  <si>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</si>
  <si>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</si>
  <si>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</si>
  <si>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</si>
  <si>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</si>
  <si>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</si>
  <si>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</si>
  <si>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</si>
  <si>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</si>
  <si>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</si>
  <si>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</si>
  <si>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</si>
  <si>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</si>
  <si>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</si>
  <si>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</si>
  <si>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</si>
  <si>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</si>
  <si>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</si>
  <si>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</si>
  <si>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</si>
  <si>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</si>
  <si>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</si>
  <si>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</si>
  <si>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</si>
  <si>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</si>
  <si>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</si>
  <si>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</si>
  <si>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</si>
  <si>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</si>
  <si>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</si>
  <si>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</si>
  <si>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</si>
  <si>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</si>
  <si>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</si>
  <si>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</si>
  <si>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</si>
  <si>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</si>
  <si>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</si>
  <si>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</si>
  <si>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</si>
  <si>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</si>
  <si>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</si>
  <si>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</si>
  <si>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</si>
  <si>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</si>
  <si>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</si>
  <si>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</si>
  <si>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</si>
  <si>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</si>
  <si>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</si>
  <si>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</si>
  <si>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</si>
  <si>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</si>
  <si>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</si>
  <si>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</si>
  <si>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</si>
  <si>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</si>
  <si>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</si>
  <si>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</si>
  <si>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</si>
  <si>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</si>
  <si>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</si>
  <si>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</si>
  <si>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</si>
  <si>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</si>
  <si>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</si>
  <si>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</si>
  <si>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</si>
  <si>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</si>
  <si>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</si>
  <si>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</si>
  <si>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</si>
  <si>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</si>
  <si>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</si>
  <si>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</si>
  <si>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</si>
  <si>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</si>
  <si>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</si>
  <si>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</si>
  <si>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</si>
  <si>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</si>
  <si>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</si>
  <si>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</si>
  <si>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</si>
  <si>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</si>
  <si>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</si>
  <si>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</si>
  <si>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</si>
  <si>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</si>
  <si>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</si>
  <si>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</si>
  <si>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</si>
  <si>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</si>
  <si>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</si>
  <si>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</si>
  <si>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</si>
  <si>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</si>
  <si>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</si>
  <si>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</si>
  <si>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</si>
  <si>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</si>
  <si>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</si>
  <si>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</si>
  <si>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</si>
  <si>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</si>
  <si>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</si>
  <si>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</si>
  <si>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</si>
  <si>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</si>
  <si>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</si>
  <si>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</si>
  <si>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</si>
  <si>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</si>
  <si>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</si>
  <si>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</si>
  <si>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</si>
  <si>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</si>
  <si>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</si>
  <si>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</si>
  <si>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</si>
  <si>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</si>
  <si>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</si>
  <si>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</si>
  <si>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</si>
  <si>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</si>
  <si>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</si>
  <si>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</si>
  <si>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</si>
  <si>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</si>
  <si>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</si>
  <si>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</si>
  <si>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</si>
  <si>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</si>
  <si>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</si>
  <si>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</si>
  <si>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</si>
  <si>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</si>
  <si>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</si>
  <si>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</si>
  <si>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</si>
  <si>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</si>
  <si>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</si>
  <si>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</si>
  <si>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</si>
  <si>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</si>
  <si>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</si>
  <si>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</si>
  <si>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</si>
  <si>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</si>
  <si>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</si>
  <si>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</si>
  <si>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</si>
  <si>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</si>
  <si>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</si>
  <si>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</si>
  <si>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</si>
  <si>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</si>
  <si>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</si>
  <si>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</si>
  <si>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</si>
  <si>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</si>
  <si>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</si>
  <si>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</si>
  <si>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</si>
  <si>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</si>
  <si>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</si>
  <si>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</si>
  <si>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</si>
  <si>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</si>
  <si>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</si>
  <si>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</si>
  <si>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</si>
  <si>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</si>
  <si>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</si>
  <si>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</si>
  <si>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</si>
  <si>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</si>
  <si>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</si>
  <si>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</si>
  <si>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</si>
  <si>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</si>
  <si>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</si>
  <si>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</si>
  <si>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</si>
  <si>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</si>
  <si>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</si>
  <si>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</si>
  <si>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</si>
  <si>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</si>
  <si>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</si>
  <si>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</si>
  <si>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</si>
  <si>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</si>
  <si>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</si>
  <si>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</si>
  <si>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</si>
  <si>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</si>
  <si>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</si>
  <si>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</si>
  <si>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</si>
  <si>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</si>
  <si>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</si>
  <si>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</si>
  <si>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</si>
  <si>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</si>
  <si>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</si>
  <si>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</si>
  <si>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</si>
  <si>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</si>
  <si>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</si>
  <si>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</si>
  <si>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</si>
  <si>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</si>
  <si>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</si>
  <si>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</si>
  <si>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</si>
  <si>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</si>
  <si>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</si>
  <si>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</si>
  <si>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</si>
  <si>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</si>
  <si>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</si>
  <si>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</si>
  <si>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</si>
  <si>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</si>
  <si>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</si>
  <si>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</si>
  <si>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</si>
  <si>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</si>
  <si>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</si>
  <si>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</si>
  <si>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</si>
  <si>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</si>
  <si>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</si>
  <si>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</si>
  <si>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</si>
  <si>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</si>
  <si>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</si>
  <si>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</si>
  <si>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</si>
  <si>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</si>
  <si>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</si>
  <si>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</si>
  <si>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</si>
  <si>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</si>
  <si>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</si>
  <si>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</si>
  <si>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</si>
  <si>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</si>
  <si>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</si>
  <si>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</si>
  <si>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</si>
  <si>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</si>
  <si>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</si>
  <si>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</si>
  <si>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</si>
  <si>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</si>
  <si>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</si>
  <si>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</si>
  <si>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</si>
  <si>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</si>
  <si>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</si>
  <si>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</si>
  <si>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</si>
  <si>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</si>
  <si>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</si>
  <si>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</si>
  <si>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</si>
  <si>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</si>
  <si>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</si>
  <si>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</si>
  <si>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</si>
  <si>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</si>
  <si>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</si>
  <si>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</si>
  <si>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</si>
  <si>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</si>
  <si>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</si>
  <si>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</si>
  <si>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</si>
  <si>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</si>
  <si>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</si>
  <si>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</si>
  <si>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</si>
  <si>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</si>
  <si>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</si>
  <si>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</si>
  <si>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</si>
  <si>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</si>
  <si>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</si>
  <si>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</si>
  <si>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</si>
  <si>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</si>
  <si>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</si>
  <si>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</si>
  <si>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</si>
  <si>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</si>
  <si>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</si>
  <si>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</si>
  <si>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</si>
  <si>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</si>
  <si>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</si>
  <si>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</si>
  <si>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</si>
  <si>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</si>
  <si>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</si>
  <si>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</si>
  <si>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</si>
  <si>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</si>
  <si>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</si>
  <si>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</si>
  <si>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</si>
  <si>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</si>
  <si>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</si>
  <si>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</si>
  <si>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</si>
  <si>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</si>
  <si>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</si>
  <si>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</si>
  <si>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</si>
  <si>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</si>
  <si>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</si>
  <si>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</si>
  <si>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</si>
  <si>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</si>
  <si>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</si>
  <si>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</si>
  <si>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</si>
  <si>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</si>
  <si>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</si>
  <si>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</si>
  <si>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</si>
  <si>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</si>
  <si>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</si>
  <si>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</si>
  <si>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</si>
  <si>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</si>
  <si>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</si>
  <si>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</si>
  <si>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</si>
  <si>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</si>
  <si>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</si>
  <si>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</si>
  <si>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</si>
  <si>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</si>
  <si>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</si>
  <si>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</si>
  <si>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</si>
  <si>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</si>
  <si>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</si>
  <si>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</si>
  <si>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</si>
  <si>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</si>
  <si>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</si>
  <si>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</si>
  <si>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</si>
  <si>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</si>
  <si>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</si>
  <si>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</si>
  <si>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</si>
  <si>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</si>
  <si>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</si>
  <si>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</si>
  <si>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</si>
  <si>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</si>
  <si>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</si>
  <si>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</si>
  <si>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</si>
  <si>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</si>
  <si>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</si>
  <si>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</si>
  <si>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</si>
  <si>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</si>
  <si>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</si>
  <si>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</si>
  <si>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</si>
  <si>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</si>
  <si>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</si>
  <si>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</si>
  <si>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</si>
  <si>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</si>
  <si>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</si>
  <si>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</si>
  <si>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</si>
  <si>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</si>
  <si>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</si>
  <si>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</si>
  <si>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</si>
  <si>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</si>
  <si>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</si>
  <si>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</si>
  <si>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</si>
  <si>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</si>
  <si>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</si>
  <si>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</si>
  <si>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</si>
  <si>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</si>
  <si>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</si>
  <si>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</si>
  <si>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</si>
  <si>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</si>
  <si>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</si>
  <si>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</si>
  <si>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</si>
  <si>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</si>
  <si>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</si>
  <si>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</si>
  <si>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</si>
  <si>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</si>
  <si>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</si>
  <si>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</si>
  <si>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</si>
  <si>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</si>
  <si>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</si>
  <si>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</si>
  <si>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</si>
  <si>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</si>
  <si>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</si>
  <si>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</si>
  <si>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</si>
  <si>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</si>
  <si>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</si>
  <si>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</si>
  <si>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</si>
  <si>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</si>
  <si>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</si>
  <si>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</si>
  <si>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</si>
  <si>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</si>
  <si>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</si>
  <si>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</si>
  <si>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</si>
  <si>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</si>
  <si>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</si>
  <si>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</si>
  <si>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</si>
  <si>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</si>
  <si>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</si>
  <si>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</si>
  <si>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</si>
  <si>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</si>
  <si>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</si>
  <si>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</si>
  <si>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</si>
  <si>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</si>
  <si>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</si>
  <si>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</si>
  <si>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</si>
  <si>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</si>
  <si>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</si>
  <si>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</si>
  <si>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</si>
  <si>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</si>
  <si>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</si>
  <si>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</si>
  <si>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</si>
  <si>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</si>
  <si>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</si>
  <si>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</si>
  <si>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</si>
  <si>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</si>
  <si>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</si>
  <si>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</si>
  <si>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</si>
  <si>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</si>
  <si>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</si>
  <si>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</si>
  <si>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</si>
  <si>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</si>
  <si>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</si>
  <si>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</si>
  <si>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</si>
  <si>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</si>
  <si>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</si>
  <si>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</si>
  <si>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</si>
  <si>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</si>
  <si>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</si>
  <si>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</si>
  <si>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</si>
  <si>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</si>
  <si>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</si>
  <si>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</si>
  <si>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</si>
  <si>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</si>
  <si>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</si>
  <si>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</si>
  <si>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</si>
  <si>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</si>
  <si>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</si>
  <si>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</si>
  <si>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</si>
  <si>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</si>
  <si>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</si>
  <si>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</si>
  <si>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</si>
  <si>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</si>
  <si>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</si>
  <si>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</si>
  <si>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</si>
  <si>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</si>
  <si>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</si>
  <si>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</si>
  <si>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</si>
  <si>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</si>
  <si>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</si>
  <si>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</si>
  <si>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</si>
  <si>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</si>
  <si>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</si>
  <si>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</si>
  <si>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</si>
  <si>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</si>
  <si>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</si>
  <si>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</si>
  <si>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</si>
  <si>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</si>
  <si>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</si>
  <si>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</si>
  <si>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</si>
  <si>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</si>
  <si>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</si>
  <si>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</si>
  <si>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</si>
  <si>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</si>
  <si>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</si>
  <si>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</si>
  <si>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</si>
  <si>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</si>
  <si>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</si>
  <si>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</si>
  <si>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</si>
  <si>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</si>
  <si>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</si>
  <si>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</si>
  <si>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</si>
  <si>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</si>
  <si>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</si>
  <si>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</si>
  <si>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</si>
  <si>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</si>
  <si>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</si>
  <si>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</si>
  <si>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</si>
  <si>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</si>
  <si>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</si>
  <si>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</si>
  <si>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</si>
  <si>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</si>
  <si>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</si>
  <si>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</si>
  <si>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</si>
  <si>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</si>
  <si>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</si>
  <si>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</si>
  <si>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</si>
  <si>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</si>
  <si>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</si>
  <si>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</si>
  <si>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</si>
  <si>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</si>
  <si>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</si>
  <si>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</si>
  <si>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</si>
  <si>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</si>
  <si>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</si>
  <si>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</si>
  <si>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</si>
  <si>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</si>
  <si>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</si>
  <si>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</si>
  <si>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</si>
  <si>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</si>
  <si>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</si>
  <si>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</si>
  <si>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</si>
  <si>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</si>
  <si>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</si>
  <si>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</si>
  <si>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</si>
  <si>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</si>
  <si>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</si>
  <si>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</si>
  <si>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</si>
  <si>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</si>
  <si>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</si>
  <si>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</si>
  <si>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</si>
  <si>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</si>
  <si>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</si>
  <si>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</si>
  <si>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</si>
  <si>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</si>
  <si>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</si>
  <si>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</si>
  <si>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</si>
  <si>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</si>
  <si>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</si>
  <si>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</si>
  <si>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</si>
  <si>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</si>
  <si>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</si>
  <si>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</si>
  <si>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</si>
  <si>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</si>
  <si>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</si>
  <si>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</si>
  <si>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</si>
  <si>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</si>
  <si>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</si>
  <si>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</si>
  <si>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</si>
  <si>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</si>
  <si>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</si>
  <si>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</si>
  <si>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</si>
  <si>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</si>
  <si>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</si>
  <si>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</si>
  <si>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</si>
  <si>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</si>
  <si>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</si>
  <si>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</si>
  <si>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</si>
  <si>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</si>
  <si>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</si>
  <si>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</si>
  <si>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</si>
  <si>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</si>
  <si>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</si>
  <si>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</si>
  <si>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</si>
  <si>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</si>
  <si>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</si>
  <si>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</si>
  <si>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</si>
  <si>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</si>
  <si>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</si>
  <si>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</si>
  <si>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</si>
  <si>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</si>
  <si>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</si>
  <si>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</si>
  <si>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</si>
  <si>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</si>
  <si>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</si>
  <si>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</si>
  <si>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</si>
  <si>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</si>
  <si>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</si>
  <si>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</si>
  <si>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</si>
  <si>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</si>
  <si>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</si>
  <si>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</si>
  <si>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</si>
  <si>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</si>
  <si>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</si>
  <si>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</si>
  <si>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</si>
  <si>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</si>
  <si>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</si>
  <si>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</si>
  <si>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</si>
  <si>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</si>
  <si>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</si>
  <si>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</si>
  <si>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</si>
  <si>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</si>
  <si>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</si>
  <si>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</si>
  <si>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</si>
  <si>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</si>
  <si>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</si>
  <si>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</si>
  <si>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</si>
  <si>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</si>
  <si>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</si>
  <si>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</si>
  <si>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</si>
  <si>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</si>
  <si>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</si>
  <si>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</si>
  <si>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</si>
  <si>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</si>
  <si>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</si>
  <si>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</si>
  <si>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</si>
  <si>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</si>
  <si>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</si>
  <si>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</si>
  <si>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</si>
  <si>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</si>
  <si>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</si>
  <si>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</si>
  <si>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</si>
  <si>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</si>
  <si>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</si>
  <si>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</si>
  <si>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</si>
  <si>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</si>
  <si>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</si>
  <si>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</si>
  <si>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</si>
  <si>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</si>
  <si>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</si>
  <si>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</si>
  <si>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</si>
  <si>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</si>
  <si>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</si>
  <si>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</si>
  <si>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</si>
  <si>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</si>
  <si>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</si>
  <si>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</si>
  <si>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</si>
  <si>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</si>
  <si>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</si>
  <si>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</si>
  <si>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</si>
  <si>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</si>
  <si>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</si>
  <si>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</si>
  <si>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</si>
  <si>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</si>
  <si>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</si>
  <si>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</si>
  <si>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</si>
  <si>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</si>
  <si>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</si>
  <si>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</si>
  <si>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</si>
  <si>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</si>
  <si>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</si>
  <si>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</si>
  <si>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</si>
  <si>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</si>
  <si>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</si>
  <si>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</si>
  <si>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</si>
  <si>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</si>
  <si>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</si>
  <si>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</si>
  <si>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</si>
  <si>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</si>
  <si>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</si>
  <si>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</si>
  <si>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</si>
  <si>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</si>
  <si>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</si>
  <si>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</si>
  <si>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</si>
  <si>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</si>
  <si>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</si>
  <si>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</si>
  <si>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</si>
  <si>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</si>
  <si>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</si>
  <si>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</si>
  <si>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</si>
  <si>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</si>
  <si>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</si>
  <si>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</si>
  <si>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</si>
  <si>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</si>
  <si>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</si>
  <si>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</si>
  <si>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</si>
  <si>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</si>
  <si>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</si>
  <si>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</si>
  <si>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</si>
  <si>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</si>
  <si>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</si>
  <si>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</si>
  <si>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</si>
  <si>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</si>
  <si>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</si>
  <si>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</si>
  <si>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</si>
  <si>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</si>
  <si>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</si>
  <si>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</si>
  <si>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</si>
  <si>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</si>
  <si>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</si>
  <si>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</si>
  <si>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</si>
  <si>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</si>
  <si>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</si>
  <si>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</si>
  <si>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</si>
  <si>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</si>
  <si>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</si>
  <si>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</si>
  <si>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</si>
  <si>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</si>
  <si>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</si>
  <si>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</si>
  <si>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</si>
  <si>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</si>
  <si>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</si>
  <si>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</si>
  <si>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</si>
  <si>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</si>
  <si>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</si>
  <si>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</si>
  <si>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</si>
  <si>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</si>
  <si>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</si>
  <si>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</si>
  <si>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</si>
  <si>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</si>
  <si>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</si>
  <si>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</si>
  <si>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</si>
  <si>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</si>
  <si>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</si>
  <si>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</si>
  <si>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</si>
  <si>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</si>
  <si>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</si>
  <si>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</si>
  <si>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</si>
  <si>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</si>
  <si>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</si>
  <si>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</si>
  <si>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</si>
  <si>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</si>
  <si>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</si>
  <si>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</si>
  <si>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</si>
  <si>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</si>
  <si>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</si>
  <si>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</si>
  <si>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</si>
  <si>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</si>
  <si>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</si>
  <si>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</si>
  <si>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</si>
  <si>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</si>
  <si>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</si>
  <si>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</si>
  <si>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</si>
  <si>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</si>
  <si>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</si>
  <si>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</si>
  <si>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</si>
  <si>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</si>
  <si>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</si>
  <si>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</si>
  <si>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</si>
  <si>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</si>
  <si>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</si>
  <si>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</si>
  <si>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</si>
  <si>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</si>
  <si>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</si>
  <si>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</si>
  <si>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</si>
  <si>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</si>
  <si>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</si>
  <si>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</si>
  <si>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</si>
  <si>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</si>
  <si>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</si>
  <si>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</si>
  <si>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</si>
  <si>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</si>
  <si>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</si>
  <si>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</si>
  <si>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</si>
  <si>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</si>
  <si>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</si>
  <si>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</si>
  <si>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</si>
  <si>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</si>
  <si>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</si>
  <si>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</si>
  <si>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</si>
  <si>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</si>
  <si>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</si>
  <si>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</si>
  <si>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</si>
  <si>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</si>
  <si>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</si>
  <si>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</si>
  <si>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</si>
  <si>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</si>
  <si>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</si>
  <si>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</si>
  <si>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</si>
  <si>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</si>
  <si>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</si>
  <si>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</si>
  <si>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</si>
  <si>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</si>
  <si>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</si>
  <si>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</si>
  <si>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</si>
  <si>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</si>
  <si>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</si>
  <si>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</si>
  <si>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</si>
  <si>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</si>
  <si>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</si>
  <si>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</si>
  <si>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</si>
  <si>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</si>
  <si>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</si>
  <si>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</si>
  <si>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</si>
  <si>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</si>
  <si>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</si>
  <si>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</si>
  <si>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</si>
  <si>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</si>
  <si>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</si>
  <si>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</si>
  <si>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</si>
  <si>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</si>
  <si>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</si>
  <si>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</si>
  <si>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</si>
  <si>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</si>
  <si>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</si>
  <si>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</si>
  <si>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</si>
  <si>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</si>
  <si>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</si>
  <si>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</si>
  <si>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</si>
  <si>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</si>
  <si>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</si>
  <si>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</si>
  <si>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</si>
  <si>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</si>
  <si>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</si>
  <si>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</si>
  <si>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</si>
  <si>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</si>
  <si>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</si>
  <si>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</si>
  <si>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</si>
  <si>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</si>
  <si>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</si>
  <si>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</si>
  <si>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</si>
  <si>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</si>
  <si>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</si>
  <si>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</si>
  <si>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</si>
  <si>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</si>
  <si>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</si>
  <si>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</si>
  <si>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</si>
  <si>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</si>
  <si>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</si>
  <si>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</si>
  <si>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</si>
  <si>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</si>
  <si>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</si>
  <si>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</si>
  <si>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</si>
  <si>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</si>
  <si>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</si>
  <si>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</si>
  <si>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</si>
  <si>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</si>
  <si>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</si>
  <si>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</si>
  <si>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</si>
  <si>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</si>
  <si>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</si>
  <si>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</si>
  <si>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</si>
  <si>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</si>
  <si>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</si>
  <si>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</si>
  <si>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</si>
  <si>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</si>
  <si>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</si>
  <si>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</si>
  <si>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</si>
  <si>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</si>
  <si>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</si>
  <si>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</si>
  <si>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</si>
  <si>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</si>
  <si>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</si>
  <si>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</si>
  <si>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</si>
  <si>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</si>
  <si>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</si>
  <si>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</si>
  <si>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</si>
  <si>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</si>
  <si>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</si>
  <si>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</si>
  <si>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</si>
  <si>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</si>
  <si>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</si>
  <si>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</si>
  <si>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</si>
  <si>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</si>
  <si>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</si>
  <si>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</si>
  <si>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</si>
  <si>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</si>
  <si>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</si>
  <si>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</si>
  <si>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</si>
  <si>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</si>
  <si>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</si>
  <si>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</si>
  <si>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</si>
  <si>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</si>
  <si>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</si>
  <si>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</si>
  <si>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</si>
  <si>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</si>
  <si>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</si>
  <si>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</si>
  <si>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</si>
  <si>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</si>
  <si>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</si>
  <si>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</si>
  <si>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</si>
  <si>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</si>
  <si>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</si>
  <si>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</si>
  <si>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</si>
  <si>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</si>
  <si>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</si>
  <si>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</si>
  <si>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</si>
  <si>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</si>
  <si>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</si>
  <si>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</si>
  <si>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</si>
  <si>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</si>
  <si>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</si>
  <si>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</si>
  <si>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</si>
  <si>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</si>
  <si>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</si>
  <si>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</si>
  <si>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</si>
  <si>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</si>
  <si>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</si>
  <si>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</si>
  <si>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</si>
  <si>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</si>
  <si>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</si>
  <si>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</si>
  <si>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</si>
  <si>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</si>
  <si>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</si>
  <si>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</si>
  <si>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</si>
  <si>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</si>
  <si>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</si>
  <si>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</si>
  <si>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</si>
  <si>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</si>
  <si>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</si>
  <si>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</si>
  <si>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</si>
  <si>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</si>
  <si>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</si>
  <si>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</si>
  <si>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</si>
  <si>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</si>
  <si>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</si>
  <si>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</si>
  <si>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</si>
  <si>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</si>
  <si>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</si>
  <si>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</si>
  <si>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</si>
  <si>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</si>
  <si>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</si>
  <si>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</si>
  <si>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</si>
  <si>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</si>
  <si>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</si>
  <si>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</si>
  <si>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</si>
  <si>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</si>
  <si>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</si>
  <si>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</si>
  <si>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</si>
  <si>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</si>
  <si>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</si>
  <si>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</si>
  <si>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</si>
  <si>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</si>
  <si>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</si>
  <si>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</si>
  <si>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</si>
  <si>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</si>
  <si>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</si>
  <si>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</si>
  <si>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</si>
  <si>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</si>
  <si>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</si>
  <si>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</si>
  <si>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</si>
  <si>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</si>
  <si>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</si>
  <si>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</si>
  <si>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</si>
  <si>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</si>
  <si>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</si>
  <si>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</si>
  <si>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</si>
  <si>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</si>
  <si>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</si>
  <si>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</si>
  <si>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</si>
  <si>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</si>
  <si>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</si>
  <si>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</si>
  <si>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</si>
  <si>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</si>
  <si>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</si>
  <si>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</si>
  <si>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</si>
  <si>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</si>
  <si>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</si>
  <si>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</si>
  <si>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</si>
  <si>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</si>
  <si>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</si>
  <si>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</si>
  <si>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</si>
  <si>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</si>
  <si>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</si>
  <si>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</si>
  <si>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</si>
  <si>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</si>
  <si>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</si>
  <si>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</si>
  <si>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</si>
  <si>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</si>
  <si>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</si>
  <si>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</si>
  <si>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</si>
  <si>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</si>
  <si>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</si>
  <si>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</si>
  <si>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</si>
  <si>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</si>
  <si>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</si>
  <si>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</si>
  <si>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</si>
  <si>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</si>
  <si>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</si>
  <si>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</si>
  <si>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</si>
  <si>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</si>
  <si>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</si>
  <si>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</si>
  <si>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</si>
  <si>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</si>
  <si>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</si>
  <si>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</si>
  <si>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</si>
  <si>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</si>
  <si>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</si>
  <si>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</si>
  <si>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</si>
  <si>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</si>
  <si>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</si>
  <si>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</si>
  <si>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</si>
  <si>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</si>
  <si>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</si>
  <si>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</si>
  <si>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</si>
  <si>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</si>
  <si>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</si>
  <si>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</si>
  <si>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</si>
  <si>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</si>
  <si>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</si>
  <si>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</si>
  <si>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</si>
  <si>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</si>
  <si>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</si>
  <si>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</si>
  <si>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</si>
  <si>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</si>
  <si>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</si>
  <si>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</si>
  <si>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</si>
  <si>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</si>
  <si>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</si>
  <si>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</si>
  <si>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</si>
  <si>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</si>
  <si>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</si>
  <si>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</si>
  <si>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</si>
  <si>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</si>
  <si>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</si>
  <si>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</si>
  <si>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</si>
  <si>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</si>
  <si>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</si>
  <si>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</si>
  <si>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</si>
  <si>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</si>
  <si>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</si>
  <si>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</si>
  <si>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</si>
  <si>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</si>
  <si>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</si>
  <si>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</si>
  <si>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</si>
  <si>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</si>
  <si>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</si>
  <si>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</si>
  <si>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</si>
  <si>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</si>
  <si>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</si>
  <si>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</si>
  <si>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</si>
  <si>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</si>
  <si>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</si>
  <si>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</si>
  <si>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</si>
  <si>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</si>
  <si>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</si>
  <si>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</si>
  <si>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</si>
  <si>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</si>
  <si>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</si>
  <si>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</si>
  <si>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</si>
  <si>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</si>
  <si>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</si>
  <si>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</si>
  <si>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</si>
  <si>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</si>
  <si>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</si>
  <si>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</si>
  <si>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</si>
  <si>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</si>
  <si>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</si>
  <si>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</si>
  <si>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</si>
  <si>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</si>
  <si>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</si>
  <si>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</si>
  <si>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</si>
  <si>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</si>
  <si>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</si>
  <si>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</si>
  <si>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</si>
  <si>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</si>
  <si>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</si>
  <si>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</si>
  <si>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</si>
  <si>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</si>
  <si>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</si>
  <si>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</si>
  <si>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</si>
  <si>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</si>
  <si>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</si>
  <si>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</si>
  <si>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</si>
  <si>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</si>
  <si>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</si>
  <si>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</si>
  <si>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</si>
  <si>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</si>
  <si>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</si>
  <si>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</si>
  <si>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</si>
  <si>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</si>
  <si>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</si>
  <si>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</si>
  <si>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</si>
  <si>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</si>
  <si>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</si>
  <si>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</si>
  <si>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</si>
  <si>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</si>
  <si>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</si>
  <si>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</si>
  <si>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</si>
  <si>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</si>
  <si>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</si>
  <si>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</si>
  <si>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</si>
  <si>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</si>
  <si>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</si>
  <si>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</si>
  <si>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</si>
  <si>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</si>
  <si>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</si>
  <si>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</si>
  <si>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</si>
  <si>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</si>
  <si>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</si>
  <si>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</si>
  <si>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</si>
  <si>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</si>
  <si>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</si>
  <si>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</si>
  <si>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</si>
  <si>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</si>
  <si>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</si>
  <si>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</si>
  <si>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</si>
  <si>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</si>
  <si>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</si>
  <si>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</si>
  <si>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</si>
  <si>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</si>
  <si>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</si>
  <si>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</si>
  <si>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</si>
  <si>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</si>
  <si>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</si>
  <si>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</si>
  <si>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</si>
  <si>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</si>
  <si>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</si>
  <si>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</si>
  <si>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</si>
  <si>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</si>
  <si>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</si>
  <si>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</si>
  <si>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</si>
  <si>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</si>
  <si>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</si>
  <si>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</si>
  <si>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</si>
  <si>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</si>
  <si>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</si>
  <si>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</si>
  <si>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</si>
  <si>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</si>
  <si>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</si>
  <si>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</si>
  <si>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</si>
  <si>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</si>
  <si>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</si>
  <si>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</si>
  <si>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</si>
  <si>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</si>
  <si>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</si>
  <si>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</si>
  <si>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</si>
  <si>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</si>
  <si>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</si>
  <si>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</si>
  <si>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</si>
  <si>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</si>
  <si>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</si>
  <si>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</si>
  <si>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</si>
  <si>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</si>
  <si>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</si>
  <si>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</si>
  <si>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</si>
  <si>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</si>
  <si>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</si>
  <si>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</si>
  <si>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</si>
  <si>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</si>
  <si>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</si>
  <si>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</si>
  <si>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</si>
  <si>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</si>
  <si>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</si>
  <si>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</si>
  <si>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</si>
  <si>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</si>
  <si>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</si>
  <si>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</si>
  <si>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</si>
  <si>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</si>
  <si>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</si>
  <si>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</si>
  <si>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</si>
  <si>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</si>
  <si>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</si>
  <si>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</si>
  <si>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</si>
  <si>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</si>
  <si>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</si>
  <si>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</si>
  <si>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</si>
  <si>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</si>
  <si>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</si>
  <si>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</si>
  <si>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</si>
  <si>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</si>
  <si>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</si>
  <si>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</si>
  <si>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</si>
  <si>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</si>
  <si>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</si>
  <si>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</si>
  <si>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</si>
  <si>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</si>
  <si>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</si>
  <si>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</si>
  <si>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</si>
  <si>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</si>
  <si>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</si>
  <si>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</si>
  <si>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</si>
  <si>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</si>
  <si>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</si>
  <si>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</si>
  <si>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</si>
  <si>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</si>
  <si>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</si>
  <si>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</si>
  <si>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</si>
  <si>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</si>
  <si>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</si>
  <si>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</si>
  <si>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</si>
  <si>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</si>
  <si>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</si>
  <si>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</si>
  <si>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</si>
  <si>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</si>
  <si>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</si>
  <si>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</si>
  <si>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</si>
  <si>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</si>
  <si>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</si>
  <si>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</si>
  <si>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</si>
  <si>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</si>
  <si>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</si>
  <si>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</si>
  <si>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</si>
  <si>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</si>
  <si>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</si>
  <si>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</si>
  <si>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</si>
  <si>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</si>
  <si>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</si>
  <si>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</si>
  <si>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</si>
  <si>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</si>
  <si>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</si>
  <si>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</si>
  <si>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</si>
  <si>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</si>
  <si>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</si>
  <si>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</si>
  <si>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</si>
  <si>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</si>
  <si>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</si>
  <si>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</si>
  <si>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</si>
  <si>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</si>
  <si>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</si>
  <si>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</si>
  <si>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</si>
  <si>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</si>
  <si>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</si>
  <si>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</si>
  <si>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</si>
  <si>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</si>
  <si>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</si>
  <si>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</si>
  <si>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</si>
  <si>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</si>
  <si>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</si>
  <si>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</si>
  <si>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</si>
  <si>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</si>
  <si>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</si>
  <si>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</si>
  <si>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</si>
  <si>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</si>
  <si>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</si>
  <si>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</si>
  <si>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</si>
  <si>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</si>
  <si>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</si>
  <si>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</si>
  <si>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</si>
  <si>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</si>
  <si>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</si>
  <si>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</si>
  <si>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</si>
  <si>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</si>
  <si>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</si>
  <si>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</si>
  <si>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</si>
  <si>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</si>
  <si>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</si>
  <si>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</si>
  <si>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</si>
  <si>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</si>
  <si>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</si>
  <si>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</si>
  <si>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</si>
  <si>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</si>
  <si>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</si>
  <si>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</si>
  <si>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</si>
  <si>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</si>
  <si>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</si>
  <si>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</si>
  <si>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</si>
  <si>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</si>
  <si>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</si>
  <si>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</si>
  <si>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</si>
  <si>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</si>
  <si>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</si>
  <si>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</si>
  <si>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</si>
  <si>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</si>
  <si>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</si>
  <si>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</si>
  <si>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</si>
  <si>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</si>
  <si>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</si>
  <si>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</si>
  <si>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</si>
  <si>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</si>
  <si>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</si>
  <si>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</si>
  <si>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</si>
  <si>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</si>
  <si>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</si>
  <si>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</si>
  <si>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</si>
  <si>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</si>
  <si>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</si>
  <si>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</si>
  <si>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</si>
  <si>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</si>
  <si>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</si>
  <si>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</si>
  <si>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</si>
  <si>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</si>
  <si>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</si>
  <si>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</si>
  <si>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</si>
  <si>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</si>
  <si>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</si>
  <si>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</si>
  <si>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</si>
  <si>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</si>
  <si>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</si>
  <si>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</si>
  <si>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</si>
  <si>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</si>
  <si>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</si>
  <si>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</si>
  <si>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</si>
  <si>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</si>
  <si>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</si>
  <si>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</si>
  <si>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</si>
  <si>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</si>
  <si>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</si>
  <si>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</si>
  <si>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</si>
  <si>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</si>
  <si>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</si>
  <si>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</si>
  <si>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</si>
  <si>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</si>
  <si>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</si>
  <si>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</si>
  <si>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</si>
  <si>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</si>
  <si>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</si>
  <si>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</si>
  <si>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</si>
  <si>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</si>
  <si>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</si>
  <si>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</si>
  <si>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</si>
  <si>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</si>
  <si>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</si>
  <si>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</si>
  <si>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</si>
  <si>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</si>
  <si>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</si>
  <si>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</si>
  <si>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</si>
  <si>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</si>
  <si>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</si>
  <si>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</si>
  <si>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</si>
  <si>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</si>
  <si>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</si>
  <si>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</si>
  <si>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</si>
  <si>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</si>
  <si>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</si>
  <si>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</si>
  <si>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</si>
  <si>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</si>
  <si>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</si>
  <si>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</si>
  <si>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</si>
  <si>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</si>
  <si>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</si>
  <si>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</si>
  <si>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</si>
  <si>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</si>
  <si>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</si>
  <si>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</si>
  <si>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</si>
  <si>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</si>
  <si>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</si>
  <si>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</si>
  <si>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</si>
  <si>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</si>
  <si>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</si>
  <si>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</si>
  <si>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</si>
  <si>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</si>
  <si>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</si>
  <si>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</si>
  <si>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</si>
  <si>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</si>
  <si>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</si>
  <si>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</si>
  <si>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</si>
  <si>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</si>
  <si>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</si>
  <si>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</si>
  <si>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</si>
  <si>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</si>
  <si>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</si>
  <si>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</si>
  <si>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</si>
  <si>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</si>
  <si>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</si>
  <si>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</si>
  <si>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</si>
  <si>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</si>
  <si>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</si>
  <si>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</si>
  <si>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</si>
  <si>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</si>
  <si>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</si>
  <si>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</si>
  <si>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</si>
  <si>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</si>
  <si>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</si>
  <si>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</si>
  <si>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</si>
  <si>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</si>
  <si>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</si>
  <si>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</si>
  <si>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</si>
  <si>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</si>
  <si>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</si>
  <si>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</si>
  <si>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</si>
  <si>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</si>
  <si>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</si>
  <si>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</si>
  <si>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</si>
  <si>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</si>
  <si>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</si>
  <si>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</si>
  <si>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</si>
  <si>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</si>
  <si>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</si>
  <si>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</si>
  <si>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</si>
  <si>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</si>
  <si>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</si>
  <si>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</si>
  <si>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</si>
  <si>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</si>
  <si>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</si>
  <si>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</si>
  <si>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</si>
  <si>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</si>
  <si>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</si>
  <si>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</si>
  <si>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</si>
  <si>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</si>
  <si>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</si>
  <si>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</si>
  <si>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</si>
  <si>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</si>
  <si>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</si>
  <si>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</si>
  <si>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</si>
  <si>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</si>
  <si>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</si>
  <si>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</si>
  <si>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</si>
  <si>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</si>
  <si>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</si>
  <si>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</si>
  <si>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</si>
  <si>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</si>
  <si>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</si>
  <si>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</si>
  <si>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</si>
  <si>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</si>
  <si>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</si>
  <si>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</si>
  <si>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</si>
  <si>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</si>
  <si>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</si>
  <si>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</si>
  <si>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</si>
  <si>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</si>
  <si>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</si>
  <si>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</si>
  <si>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</si>
  <si>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</si>
  <si>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</si>
  <si>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</si>
  <si>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</si>
  <si>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</si>
  <si>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</si>
  <si>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</si>
  <si>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</si>
  <si>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</si>
  <si>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</si>
  <si>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</si>
  <si>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</si>
  <si>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</si>
  <si>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</si>
  <si>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</si>
  <si>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</si>
  <si>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</si>
  <si>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</si>
  <si>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</si>
  <si>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</si>
  <si>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</si>
  <si>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</si>
  <si>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</si>
  <si>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</si>
  <si>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</si>
  <si>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</si>
  <si>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</si>
  <si>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</si>
  <si>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</si>
  <si>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</si>
  <si>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</si>
  <si>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</si>
  <si>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</si>
  <si>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</si>
  <si>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</si>
  <si>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</si>
  <si>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</si>
  <si>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</si>
  <si>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</si>
  <si>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</si>
  <si>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</si>
  <si>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</si>
  <si>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</si>
  <si>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</si>
  <si>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</si>
  <si>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</si>
  <si>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</si>
  <si>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</si>
  <si>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</si>
  <si>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</si>
  <si>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</si>
  <si>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</si>
  <si>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</si>
  <si>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</si>
  <si>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</si>
  <si>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</si>
  <si>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</si>
  <si>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</si>
  <si>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</si>
  <si>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</si>
  <si>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</si>
  <si>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</si>
  <si>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</si>
  <si>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</si>
  <si>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</si>
  <si>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</si>
  <si>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</si>
  <si>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</si>
  <si>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</si>
  <si>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</si>
  <si>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</si>
  <si>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</si>
  <si>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</si>
  <si>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</si>
  <si>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</si>
  <si>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</si>
  <si>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</si>
  <si>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</si>
  <si>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</si>
  <si>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</si>
  <si>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</si>
  <si>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</si>
  <si>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</si>
  <si>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</si>
  <si>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</si>
  <si>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</si>
  <si>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</si>
  <si>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</si>
  <si>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</si>
  <si>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</si>
  <si>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</si>
  <si>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</si>
  <si>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</si>
  <si>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</si>
  <si>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</si>
  <si>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</si>
  <si>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</si>
  <si>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</si>
  <si>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</si>
  <si>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</si>
  <si>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</si>
  <si>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</si>
  <si>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</si>
  <si>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</si>
  <si>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</si>
  <si>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</si>
  <si>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</si>
  <si>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</si>
  <si>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</si>
  <si>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</si>
  <si>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</si>
  <si>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</si>
  <si>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</si>
  <si>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</si>
  <si>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</si>
  <si>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</si>
  <si>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</si>
  <si>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</si>
  <si>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</si>
  <si>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</si>
  <si>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</si>
  <si>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</si>
  <si>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</si>
  <si>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</si>
  <si>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</si>
  <si>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</si>
  <si>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</si>
  <si>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</si>
  <si>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</si>
  <si>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</si>
  <si>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</si>
  <si>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</si>
  <si>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</si>
  <si>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</si>
  <si>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</si>
  <si>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</si>
  <si>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</si>
  <si>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</si>
  <si>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</si>
  <si>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</si>
  <si>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</si>
  <si>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</si>
  <si>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</si>
  <si>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</si>
  <si>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</si>
  <si>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</si>
  <si>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</si>
  <si>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</si>
  <si>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</si>
  <si>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</si>
  <si>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</si>
  <si>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</si>
  <si>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</si>
  <si>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</si>
  <si>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</si>
  <si>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</si>
  <si>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</si>
  <si>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</si>
  <si>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</si>
  <si>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</si>
  <si>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</si>
  <si>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</si>
  <si>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</si>
  <si>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</si>
  <si>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</si>
  <si>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</si>
  <si>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</si>
  <si>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</si>
  <si>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</si>
  <si>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</si>
  <si>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</si>
  <si>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</si>
  <si>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</si>
  <si>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</si>
  <si>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</si>
  <si>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</si>
  <si>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</si>
  <si>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</si>
  <si>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</si>
  <si>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</si>
  <si>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</si>
  <si>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</si>
  <si>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</si>
  <si>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</si>
  <si>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</si>
  <si>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</si>
  <si>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</si>
  <si>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</si>
  <si>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</si>
  <si>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</si>
  <si>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</si>
  <si>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</si>
  <si>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</si>
  <si>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</si>
  <si>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</si>
  <si>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</si>
  <si>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</si>
  <si>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</si>
  <si>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</si>
  <si>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</si>
  <si>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</si>
  <si>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</si>
  <si>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</si>
  <si>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</si>
  <si>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</si>
  <si>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</si>
  <si>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</si>
  <si>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</si>
  <si>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</si>
  <si>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</si>
  <si>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</si>
  <si>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</si>
  <si>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</si>
  <si>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</si>
  <si>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</si>
  <si>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</si>
  <si>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</si>
  <si>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</si>
  <si>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</si>
  <si>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</si>
  <si>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</si>
  <si>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</si>
  <si>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</si>
  <si>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</si>
  <si>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</si>
  <si>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</si>
  <si>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</si>
  <si>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</si>
  <si>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</si>
  <si>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</si>
  <si>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</si>
  <si>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</si>
  <si>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</si>
  <si>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</si>
  <si>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</si>
  <si>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</si>
  <si>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</si>
  <si>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</si>
  <si>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</si>
  <si>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</si>
  <si>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</si>
  <si>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</si>
  <si>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</si>
  <si>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</si>
  <si>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</si>
  <si>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</si>
  <si>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</si>
  <si>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</si>
  <si>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</si>
  <si>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</si>
  <si>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</si>
  <si>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</si>
  <si>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</si>
  <si>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</si>
  <si>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</si>
  <si>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</si>
  <si>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</si>
  <si>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</si>
  <si>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</si>
  <si>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</si>
  <si>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</si>
  <si>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</si>
  <si>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</si>
  <si>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</si>
  <si>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</si>
  <si>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</si>
  <si>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</si>
  <si>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</si>
  <si>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</si>
  <si>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</si>
  <si>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</si>
  <si>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</si>
  <si>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</si>
  <si>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</si>
  <si>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</si>
  <si>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</si>
  <si>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</si>
  <si>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</si>
  <si>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</si>
  <si>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</si>
  <si>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</si>
  <si>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</si>
  <si>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</si>
  <si>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</si>
  <si>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</si>
  <si>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</si>
  <si>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</si>
  <si>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</si>
  <si>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</si>
  <si>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</si>
  <si>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</si>
  <si>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</si>
  <si>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</si>
  <si>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</si>
  <si>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</si>
  <si>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</si>
  <si>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</si>
  <si>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</si>
  <si>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</si>
  <si>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</si>
  <si>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</si>
  <si>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</si>
  <si>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</si>
  <si>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</si>
  <si>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</si>
  <si>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</si>
  <si>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</si>
  <si>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</si>
  <si>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</si>
  <si>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</si>
  <si>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</si>
  <si>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</si>
  <si>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</si>
  <si>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</si>
  <si>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</si>
  <si>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</si>
  <si>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</si>
  <si>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</si>
  <si>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</si>
  <si>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</si>
  <si>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</si>
  <si>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</si>
  <si>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</si>
  <si>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</si>
  <si>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</si>
  <si>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</si>
  <si>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</si>
  <si>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</si>
  <si>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</si>
  <si>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</si>
  <si>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</si>
  <si>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</si>
  <si>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</si>
  <si>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</si>
  <si>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</si>
  <si>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</si>
  <si>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</si>
  <si>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</si>
  <si>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</si>
  <si>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</si>
  <si>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</si>
  <si>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</si>
  <si>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</si>
  <si>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</si>
  <si>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</si>
  <si>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</si>
  <si>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</si>
  <si>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</si>
  <si>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</si>
  <si>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</si>
  <si>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</si>
  <si>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</si>
  <si>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</si>
  <si>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</si>
  <si>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</si>
  <si>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</si>
  <si>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</si>
  <si>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</si>
  <si>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</si>
  <si>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</si>
  <si>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</si>
  <si>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</si>
  <si>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</si>
  <si>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</si>
  <si>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</si>
  <si>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</si>
  <si>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</si>
  <si>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</si>
  <si>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</si>
  <si>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</si>
  <si>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</si>
  <si>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</si>
  <si>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</si>
  <si>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</si>
  <si>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</si>
  <si>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</si>
  <si>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</si>
  <si>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</si>
  <si>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</si>
  <si>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</si>
  <si>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</si>
  <si>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</si>
  <si>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</si>
  <si>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</si>
  <si>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</si>
  <si>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</si>
  <si>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</si>
  <si>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</si>
  <si>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</si>
  <si>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</si>
  <si>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</si>
  <si>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</si>
  <si>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</si>
  <si>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</si>
  <si>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</si>
  <si>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</si>
  <si>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</si>
  <si>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</si>
  <si>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</si>
  <si>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</si>
  <si>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</si>
  <si>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</si>
  <si>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</si>
  <si>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</si>
  <si>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</si>
  <si>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</si>
  <si>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</si>
  <si>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</si>
  <si>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</si>
  <si>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</si>
  <si>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</si>
  <si>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</si>
  <si>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</si>
  <si>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</si>
  <si>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</si>
  <si>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</si>
  <si>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</si>
  <si>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</si>
  <si>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</si>
  <si>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</si>
  <si>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</si>
  <si>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</si>
  <si>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</si>
  <si>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</si>
  <si>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</si>
  <si>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</si>
  <si>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</si>
  <si>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</si>
  <si>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</si>
  <si>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</si>
  <si>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</si>
  <si>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</si>
  <si>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</si>
  <si>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</si>
  <si>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</si>
  <si>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</si>
  <si>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</si>
  <si>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</si>
  <si>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</si>
  <si>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</si>
  <si>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</si>
  <si>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</si>
  <si>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</si>
  <si>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</si>
  <si>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</si>
  <si>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</si>
  <si>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</si>
  <si>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</si>
  <si>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</si>
  <si>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</si>
  <si>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</si>
  <si>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</si>
  <si>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</si>
  <si>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</si>
  <si>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</si>
  <si>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</si>
  <si>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</si>
  <si>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</si>
  <si>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</si>
  <si>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</si>
  <si>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</si>
  <si>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</si>
  <si>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</si>
  <si>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</si>
  <si>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</si>
  <si>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</si>
  <si>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</si>
  <si>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</si>
  <si>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</si>
  <si>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</si>
  <si>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</si>
  <si>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</si>
  <si>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</si>
  <si>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</si>
  <si>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</si>
  <si>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</si>
  <si>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</si>
  <si>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</si>
  <si>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</si>
  <si>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</si>
  <si>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</si>
  <si>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</si>
  <si>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</si>
  <si>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</si>
  <si>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</si>
  <si>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</si>
  <si>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</si>
  <si>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</si>
  <si>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</si>
  <si>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</si>
  <si>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</si>
  <si>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</si>
  <si>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</si>
  <si>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</si>
  <si>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</si>
  <si>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</si>
  <si>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</si>
  <si>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</si>
  <si>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</si>
  <si>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</si>
  <si>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</si>
  <si>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</si>
  <si>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</si>
  <si>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</si>
  <si>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</si>
  <si>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</si>
  <si>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</si>
  <si>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</si>
  <si>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</si>
  <si>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</si>
  <si>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</si>
  <si>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</si>
  <si>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</si>
  <si>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</si>
  <si>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</si>
  <si>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</si>
  <si>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</si>
  <si>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</si>
  <si>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</si>
  <si>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</si>
  <si>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</si>
  <si>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</si>
  <si>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</si>
  <si>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</si>
  <si>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</si>
  <si>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</si>
  <si>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</si>
  <si>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</si>
  <si>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</si>
  <si>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</si>
  <si>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</si>
  <si>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</si>
  <si>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</si>
  <si>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</si>
  <si>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</si>
  <si>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</si>
  <si>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</si>
  <si>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</si>
  <si>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</si>
  <si>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</si>
  <si>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</si>
  <si>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</si>
  <si>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</si>
  <si>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</si>
  <si>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</si>
  <si>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</si>
  <si>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</si>
  <si>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</si>
  <si>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</si>
  <si>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</si>
  <si>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</si>
  <si>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</si>
  <si>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</si>
  <si>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</si>
  <si>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</si>
  <si>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</si>
  <si>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</si>
  <si>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</si>
  <si>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</si>
  <si>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</si>
  <si>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</si>
  <si>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</si>
  <si>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</si>
  <si>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</si>
  <si>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</si>
  <si>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</si>
  <si>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</si>
  <si>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</si>
  <si>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</si>
  <si>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</si>
  <si>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</si>
  <si>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</si>
  <si>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</si>
  <si>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</si>
  <si>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</si>
  <si>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</si>
  <si>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</si>
  <si>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</si>
  <si>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</si>
  <si>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</si>
  <si>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</si>
  <si>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</si>
  <si>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</si>
  <si>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</si>
  <si>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</si>
  <si>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</si>
  <si>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</si>
  <si>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</si>
  <si>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</si>
  <si>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</si>
  <si>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</si>
  <si>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</si>
  <si>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</si>
  <si>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</si>
  <si>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</si>
  <si>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</si>
  <si>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</si>
  <si>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</si>
  <si>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</si>
  <si>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</si>
  <si>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</si>
  <si>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</si>
  <si>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</si>
  <si>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</si>
  <si>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</si>
  <si>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</si>
  <si>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</si>
  <si>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</si>
  <si>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</si>
  <si>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</si>
  <si>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</si>
  <si>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</si>
  <si>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</si>
  <si>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</si>
  <si>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</si>
  <si>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</si>
  <si>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</si>
  <si>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</si>
  <si>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</si>
  <si>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</si>
  <si>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</si>
  <si>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</si>
  <si>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</si>
  <si>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</si>
  <si>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</si>
  <si>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</si>
  <si>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</si>
  <si>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</si>
  <si>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</si>
  <si>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</si>
  <si>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</si>
  <si>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</si>
  <si>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</si>
  <si>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</si>
  <si>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</si>
  <si>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</si>
  <si>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</si>
  <si>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</si>
  <si>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</si>
  <si>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</si>
  <si>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</si>
  <si>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</si>
  <si>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</si>
  <si>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</si>
  <si>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</si>
  <si>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</si>
  <si>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</si>
  <si>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</si>
  <si>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</si>
  <si>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</si>
  <si>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</si>
  <si>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</si>
  <si>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</si>
  <si>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</si>
  <si>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</si>
  <si>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</si>
  <si>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</si>
  <si>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</si>
  <si>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</si>
  <si>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</si>
  <si>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</si>
  <si>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</si>
  <si>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</si>
  <si>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</si>
  <si>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</si>
  <si>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</si>
  <si>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</si>
  <si>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</si>
  <si>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</si>
  <si>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</si>
  <si>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</si>
  <si>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</si>
  <si>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</si>
  <si>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</si>
  <si>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</si>
  <si>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</si>
  <si>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</si>
  <si>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</si>
  <si>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</si>
  <si>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</si>
  <si>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</si>
  <si>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</si>
  <si>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</si>
  <si>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</si>
  <si>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</si>
  <si>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</si>
  <si>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</si>
  <si>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</si>
  <si>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</si>
  <si>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</si>
  <si>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</si>
  <si>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</si>
  <si>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</si>
  <si>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</si>
  <si>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</si>
  <si>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</si>
  <si>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</si>
  <si>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</si>
  <si>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</si>
  <si>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</si>
  <si>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</si>
  <si>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</si>
  <si>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</si>
  <si>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</si>
  <si>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</si>
  <si>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</si>
  <si>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</si>
  <si>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</si>
  <si>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</si>
  <si>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</si>
  <si>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</si>
  <si>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</si>
  <si>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</si>
  <si>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</si>
  <si>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</si>
  <si>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</si>
  <si>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</si>
  <si>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</si>
  <si>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</si>
  <si>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</si>
  <si>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</si>
  <si>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</si>
  <si>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</si>
  <si>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</si>
  <si>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</si>
  <si>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</si>
  <si>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</si>
  <si>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</si>
  <si>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</si>
  <si>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</si>
  <si>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</si>
  <si>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</si>
  <si>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</si>
  <si>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</si>
  <si>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</si>
  <si>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</si>
  <si>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</si>
  <si>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</si>
  <si>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</si>
  <si>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</si>
  <si>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</si>
  <si>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</si>
  <si>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</si>
  <si>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</si>
  <si>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</si>
  <si>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</si>
  <si>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</si>
  <si>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</si>
  <si>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</si>
  <si>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</si>
  <si>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</si>
  <si>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</si>
  <si>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</si>
  <si>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</si>
  <si>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</si>
  <si>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</si>
  <si>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</si>
  <si>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</si>
  <si>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</si>
  <si>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</si>
  <si>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</si>
  <si>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</si>
  <si>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</si>
  <si>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</si>
  <si>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</si>
  <si>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</si>
  <si>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</si>
  <si>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</si>
  <si>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</si>
  <si>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</si>
  <si>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</si>
  <si>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</si>
  <si>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</si>
  <si>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</si>
  <si>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</si>
  <si>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</si>
  <si>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</si>
  <si>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</si>
  <si>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</si>
  <si>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</si>
  <si>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</si>
  <si>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</si>
  <si>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</si>
  <si>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</si>
  <si>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</si>
  <si>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</si>
  <si>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</si>
  <si>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</si>
  <si>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</si>
  <si>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</si>
  <si>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</si>
  <si>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</si>
  <si>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</si>
  <si>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</si>
  <si>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</si>
  <si>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</si>
  <si>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</si>
  <si>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</si>
  <si>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</si>
  <si>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</si>
  <si>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</si>
  <si>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</si>
  <si>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</si>
  <si>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</si>
  <si>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</si>
  <si>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</si>
  <si>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</si>
  <si>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</si>
  <si>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</si>
  <si>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</si>
  <si>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</si>
  <si>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</si>
  <si>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</si>
  <si>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</si>
  <si>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</si>
  <si>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</si>
  <si>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</si>
  <si>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</si>
  <si>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</si>
  <si>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</si>
  <si>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</si>
  <si>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</si>
  <si>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</si>
  <si>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</si>
  <si>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</si>
  <si>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</si>
  <si>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</si>
  <si>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</si>
  <si>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</si>
  <si>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</si>
  <si>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</si>
  <si>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</si>
  <si>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</si>
  <si>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</si>
  <si>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</si>
  <si>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</si>
  <si>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</si>
  <si>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</si>
  <si>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</si>
  <si>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</si>
  <si>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</si>
  <si>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</si>
  <si>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</si>
  <si>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</si>
  <si>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</si>
  <si>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</si>
  <si>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</si>
  <si>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</si>
  <si>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</si>
  <si>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</si>
  <si>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</si>
  <si>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</si>
  <si>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</si>
  <si>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</si>
  <si>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</si>
  <si>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</si>
  <si>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</si>
  <si>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</si>
  <si>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</si>
  <si>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</si>
  <si>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</si>
  <si>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</si>
  <si>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</si>
  <si>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</si>
  <si>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</si>
  <si>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</si>
  <si>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</si>
  <si>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</si>
  <si>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</si>
  <si>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</si>
  <si>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</si>
  <si>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</si>
  <si>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</si>
  <si>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</si>
  <si>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</si>
  <si>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</si>
  <si>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</si>
  <si>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</si>
  <si>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</si>
  <si>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</si>
  <si>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</si>
  <si>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</si>
  <si>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</si>
  <si>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</si>
  <si>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</si>
  <si>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</si>
  <si>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</si>
  <si>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</si>
  <si>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</si>
  <si>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</si>
  <si>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</si>
  <si>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</si>
  <si>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</si>
  <si>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</si>
  <si>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</si>
  <si>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</si>
  <si>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</si>
  <si>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</si>
  <si>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</si>
  <si>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</si>
  <si>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</si>
  <si>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</si>
  <si>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</si>
  <si>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</si>
  <si>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</si>
  <si>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</si>
  <si>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</si>
  <si>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</si>
  <si>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</si>
  <si>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</si>
  <si>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</si>
  <si>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</si>
  <si>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</si>
  <si>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</si>
  <si>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</si>
  <si>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</si>
  <si>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</si>
  <si>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</si>
  <si>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</si>
  <si>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</si>
  <si>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</si>
  <si>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</si>
  <si>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</si>
  <si>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</si>
  <si>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</si>
  <si>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</si>
  <si>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</si>
  <si>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</si>
  <si>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</si>
  <si>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</si>
  <si>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</si>
  <si>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</si>
  <si>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</si>
  <si>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</si>
  <si>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</si>
  <si>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</si>
  <si>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</si>
  <si>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</si>
  <si>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</si>
  <si>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</si>
  <si>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</si>
  <si>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</si>
  <si>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</si>
  <si>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</si>
  <si>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</si>
  <si>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</si>
  <si>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</si>
  <si>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</si>
  <si>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</si>
  <si>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</si>
  <si>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</si>
  <si>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</si>
  <si>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</si>
  <si>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</si>
  <si>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</si>
  <si>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</si>
  <si>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</si>
  <si>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</si>
  <si>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</si>
  <si>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</si>
  <si>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</si>
  <si>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</si>
  <si>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</si>
  <si>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</si>
  <si>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</si>
  <si>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</si>
  <si>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</si>
  <si>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</si>
  <si>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</si>
  <si>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</si>
  <si>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</si>
  <si>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</si>
  <si>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</si>
  <si>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</si>
  <si>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</si>
  <si>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</si>
  <si>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</si>
  <si>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</si>
  <si>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</si>
  <si>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</si>
  <si>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</si>
  <si>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</si>
  <si>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</si>
  <si>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</si>
  <si>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</si>
  <si>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</si>
  <si>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</si>
  <si>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</si>
  <si>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</si>
  <si>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</si>
  <si>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</si>
  <si>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</si>
  <si>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</si>
  <si>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</si>
  <si>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</si>
  <si>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</si>
  <si>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</si>
  <si>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</si>
  <si>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</si>
  <si>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</si>
  <si>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</si>
  <si>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</si>
  <si>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</si>
  <si>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</si>
  <si>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</si>
  <si>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</si>
  <si>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</si>
  <si>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</si>
  <si>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</si>
  <si>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</si>
  <si>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</si>
  <si>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</si>
  <si>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</si>
  <si>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</si>
  <si>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</si>
  <si>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</si>
  <si>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</si>
  <si>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</si>
  <si>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</si>
  <si>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</si>
  <si>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</si>
  <si>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</si>
  <si>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</si>
  <si>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</si>
  <si>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</si>
  <si>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</si>
  <si>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</si>
  <si>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</si>
  <si>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</si>
  <si>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</si>
  <si>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</si>
  <si>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</si>
  <si>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</si>
  <si>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</si>
  <si>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</si>
  <si>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</si>
  <si>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</si>
  <si>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</si>
  <si>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</si>
  <si>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</si>
  <si>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</si>
  <si>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</si>
  <si>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</si>
  <si>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</si>
  <si>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</si>
  <si>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</si>
  <si>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</si>
  <si>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</si>
  <si>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</si>
  <si>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</si>
  <si>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</si>
  <si>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</si>
  <si>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</si>
  <si>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</si>
  <si>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</si>
  <si>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</si>
  <si>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</si>
  <si>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</si>
  <si>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</si>
  <si>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</si>
  <si>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</si>
  <si>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</si>
  <si>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</si>
  <si>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</si>
  <si>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</si>
  <si>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</si>
  <si>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</si>
  <si>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</si>
  <si>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</si>
  <si>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</si>
  <si>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</si>
  <si>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</si>
  <si>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</si>
  <si>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</si>
  <si>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</si>
  <si>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</si>
  <si>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</si>
  <si>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</si>
  <si>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</si>
  <si>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</si>
  <si>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</si>
  <si>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</si>
  <si>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</si>
  <si>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</si>
  <si>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</si>
  <si>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</si>
  <si>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</si>
  <si>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</si>
  <si>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</si>
  <si>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</si>
  <si>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</si>
  <si>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</si>
  <si>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</si>
  <si>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</si>
  <si>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</si>
  <si>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</si>
  <si>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</si>
  <si>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</si>
  <si>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</si>
  <si>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</si>
  <si>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</si>
  <si>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</si>
  <si>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</si>
  <si>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</si>
  <si>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</si>
  <si>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</si>
  <si>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</si>
  <si>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</si>
  <si>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</si>
  <si>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</si>
  <si>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</si>
  <si>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</si>
  <si>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</si>
  <si>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</si>
  <si>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</si>
  <si>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</si>
  <si>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</si>
  <si>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</si>
  <si>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</si>
  <si>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</si>
  <si>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</si>
  <si>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</si>
  <si>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</si>
  <si>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</si>
  <si>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</si>
  <si>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</si>
  <si>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</si>
  <si>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</si>
  <si>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</si>
  <si>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</si>
  <si>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</si>
  <si>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</si>
  <si>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</si>
  <si>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</si>
  <si>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</si>
  <si>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</si>
  <si>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</si>
  <si>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</si>
  <si>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</si>
  <si>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</si>
  <si>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</si>
  <si>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</si>
  <si>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</si>
  <si>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</si>
  <si>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</si>
  <si>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</si>
  <si>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</si>
  <si>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</si>
  <si>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</si>
  <si>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</si>
  <si>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</si>
  <si>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</si>
  <si>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</si>
  <si>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</si>
  <si>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</si>
  <si>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</si>
  <si>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</si>
  <si>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</si>
  <si>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</si>
  <si>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</si>
  <si>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</si>
  <si>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</si>
  <si>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</si>
  <si>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</si>
  <si>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</si>
  <si>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</si>
  <si>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</si>
  <si>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</si>
  <si>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</si>
  <si>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</si>
  <si>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</si>
  <si>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</si>
  <si>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</si>
  <si>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</si>
  <si>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</si>
  <si>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</si>
  <si>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</si>
  <si>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</si>
  <si>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</si>
  <si>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</si>
  <si>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</si>
  <si>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</si>
  <si>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</si>
  <si>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</si>
  <si>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</si>
  <si>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</si>
  <si>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</si>
  <si>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</si>
  <si>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</si>
  <si>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</si>
  <si>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</si>
  <si>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</si>
  <si>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</si>
  <si>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</si>
  <si>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</si>
  <si>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</si>
  <si>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</si>
  <si>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</si>
  <si>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</si>
  <si>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</si>
  <si>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</si>
  <si>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</si>
  <si>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</si>
  <si>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</si>
  <si>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</si>
  <si>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</si>
  <si>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</si>
  <si>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</si>
  <si>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</si>
  <si>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</si>
  <si>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</si>
  <si>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</si>
  <si>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</si>
  <si>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</si>
  <si>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</si>
  <si>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</si>
  <si>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</si>
  <si>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</si>
  <si>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</si>
  <si>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</si>
  <si>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</si>
  <si>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</si>
  <si>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</si>
  <si>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</si>
  <si>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</si>
  <si>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</si>
  <si>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</si>
  <si>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</si>
  <si>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</si>
  <si>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</si>
  <si>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</si>
  <si>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</si>
  <si>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</si>
  <si>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</si>
  <si>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</si>
  <si>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</si>
  <si>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</si>
  <si>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</si>
  <si>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</si>
  <si>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</si>
  <si>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</si>
  <si>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</si>
  <si>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</si>
  <si>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</si>
  <si>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</si>
  <si>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</si>
  <si>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</si>
  <si>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</si>
  <si>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</si>
  <si>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</si>
  <si>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</si>
  <si>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</si>
  <si>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</si>
  <si>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</si>
  <si>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</si>
  <si>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</si>
  <si>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</si>
  <si>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</si>
  <si>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</si>
  <si>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</si>
  <si>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</si>
  <si>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</si>
  <si>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</si>
  <si>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</si>
  <si>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</si>
  <si>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</si>
  <si>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</si>
  <si>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</si>
  <si>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</si>
  <si>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</si>
  <si>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</si>
  <si>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</si>
  <si>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</si>
  <si>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</si>
  <si>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</si>
  <si>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</si>
  <si>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</si>
  <si>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</si>
  <si>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</si>
  <si>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</si>
  <si>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</si>
  <si>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</si>
  <si>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</si>
  <si>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</si>
  <si>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</si>
  <si>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</si>
  <si>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</si>
  <si>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</si>
  <si>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</si>
  <si>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</si>
  <si>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</si>
  <si>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</si>
  <si>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</si>
  <si>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</si>
  <si>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</si>
  <si>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</si>
  <si>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</si>
  <si>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</si>
  <si>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</si>
  <si>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</si>
  <si>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</si>
  <si>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</si>
  <si>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</si>
  <si>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</si>
  <si>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</si>
  <si>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</si>
  <si>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</si>
  <si>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</si>
  <si>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</si>
  <si>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</si>
  <si>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</si>
  <si>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</si>
  <si>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</si>
  <si>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</si>
  <si>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</si>
  <si>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</si>
  <si>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</si>
  <si>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</si>
  <si>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</si>
  <si>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</si>
  <si>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</si>
  <si>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</si>
  <si>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</si>
  <si>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</si>
  <si>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</si>
  <si>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</si>
  <si>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</si>
  <si>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</si>
  <si>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</si>
  <si>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</si>
  <si>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</si>
  <si>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</si>
  <si>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</si>
  <si>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</si>
  <si>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</si>
  <si>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</si>
  <si>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</si>
  <si>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</si>
  <si>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</si>
  <si>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</si>
  <si>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</si>
  <si>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</si>
  <si>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</si>
  <si>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</si>
  <si>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</si>
  <si>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</si>
  <si>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</si>
  <si>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</si>
  <si>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</si>
  <si>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</si>
  <si>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</si>
  <si>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</si>
  <si>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</si>
  <si>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</si>
  <si>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</si>
  <si>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</si>
  <si>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</si>
  <si>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</si>
  <si>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</si>
  <si>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</si>
  <si>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</si>
  <si>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</si>
  <si>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</si>
  <si>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</si>
  <si>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</si>
  <si>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</si>
  <si>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</si>
  <si>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</si>
  <si>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</si>
  <si>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</si>
  <si>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</si>
  <si>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</si>
  <si>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</si>
  <si>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</si>
  <si>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</si>
  <si>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</si>
  <si>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</si>
  <si>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</si>
  <si>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</si>
  <si>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</si>
  <si>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</si>
  <si>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</si>
  <si>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</si>
  <si>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</si>
  <si>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</si>
  <si>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</si>
  <si>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</si>
  <si>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</si>
  <si>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</si>
  <si>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</si>
  <si>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</si>
  <si>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</si>
  <si>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</si>
  <si>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</si>
  <si>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</si>
  <si>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</si>
  <si>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</si>
  <si>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</si>
  <si>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</si>
  <si>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</si>
  <si>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</si>
  <si>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</si>
  <si>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</si>
  <si>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</si>
  <si>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</si>
  <si>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</si>
  <si>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</si>
  <si>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</si>
  <si>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</si>
  <si>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</si>
  <si>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</si>
  <si>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</si>
  <si>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</si>
  <si>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</si>
  <si>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</si>
  <si>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</si>
  <si>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</si>
  <si>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</si>
  <si>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</si>
  <si>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</si>
  <si>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</si>
  <si>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</si>
  <si>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</si>
  <si>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</si>
  <si>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</si>
  <si>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</si>
  <si>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</si>
  <si>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</si>
  <si>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</si>
  <si>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</si>
  <si>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</si>
  <si>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</si>
  <si>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</si>
  <si>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</si>
  <si>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</si>
  <si>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</si>
  <si>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</si>
  <si>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</si>
  <si>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</si>
  <si>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</si>
  <si>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</si>
  <si>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</si>
  <si>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</si>
  <si>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</si>
  <si>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</si>
  <si>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</si>
  <si>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</si>
  <si>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</si>
  <si>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</si>
  <si>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</si>
  <si>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</si>
  <si>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</si>
  <si>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</si>
  <si>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</si>
  <si>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</si>
  <si>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</si>
  <si>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</si>
  <si>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</si>
  <si>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</si>
  <si>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</si>
  <si>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</si>
  <si>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</si>
  <si>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</si>
  <si>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</si>
  <si>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</si>
  <si>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</si>
  <si>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</si>
  <si>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</si>
  <si>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</si>
  <si>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</si>
  <si>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</si>
  <si>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</si>
  <si>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</si>
  <si>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</si>
  <si>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</si>
  <si>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</si>
  <si>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</si>
  <si>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</si>
  <si>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</si>
  <si>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</si>
  <si>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</si>
  <si>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</si>
  <si>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</si>
  <si>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</si>
  <si>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</si>
  <si>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</si>
  <si>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</si>
  <si>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</si>
  <si>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</si>
  <si>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</si>
  <si>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</si>
  <si>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</si>
  <si>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</si>
  <si>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</si>
  <si>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</si>
  <si>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</si>
  <si>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</si>
  <si>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</si>
  <si>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</si>
  <si>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</si>
  <si>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</si>
  <si>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</si>
  <si>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</si>
  <si>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</si>
  <si>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</si>
  <si>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</si>
  <si>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</si>
  <si>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</si>
  <si>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</si>
  <si>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</si>
  <si>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</si>
  <si>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</si>
  <si>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</si>
  <si>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</si>
  <si>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</si>
  <si>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</si>
  <si>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</si>
  <si>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</si>
  <si>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</si>
  <si>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</si>
  <si>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</si>
  <si>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</si>
  <si>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</si>
  <si>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</si>
  <si>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</si>
  <si>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</si>
  <si>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</si>
  <si>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</si>
  <si>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</si>
  <si>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</si>
  <si>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</si>
  <si>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</si>
  <si>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</si>
  <si>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</si>
  <si>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</si>
  <si>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</si>
  <si>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</si>
  <si>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</si>
  <si>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</si>
  <si>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</si>
  <si>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</si>
  <si>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</si>
  <si>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</si>
  <si>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</si>
  <si>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</si>
  <si>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</si>
  <si>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</si>
  <si>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</si>
  <si>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</si>
  <si>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</si>
  <si>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</si>
  <si>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</si>
  <si>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</si>
  <si>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</si>
  <si>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</si>
  <si>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</si>
  <si>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</si>
  <si>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</si>
  <si>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</si>
  <si>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</si>
  <si>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</si>
  <si>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</si>
  <si>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</si>
  <si>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</si>
  <si>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</si>
  <si>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</si>
  <si>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</si>
  <si>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</si>
  <si>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</si>
  <si>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</si>
  <si>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</si>
  <si>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</si>
  <si>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</si>
  <si>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</si>
  <si>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</si>
  <si>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</si>
  <si>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</si>
  <si>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</si>
  <si>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</si>
  <si>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</si>
  <si>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</si>
  <si>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</si>
  <si>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</si>
  <si>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</si>
  <si>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</si>
  <si>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</si>
  <si>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</si>
  <si>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</si>
  <si>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</si>
  <si>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</si>
  <si>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</si>
  <si>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</si>
  <si>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</si>
  <si>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</si>
  <si>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</si>
  <si>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</si>
  <si>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</si>
  <si>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</si>
  <si>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</si>
  <si>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</si>
  <si>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</si>
  <si>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</si>
  <si>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</si>
  <si>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</si>
  <si>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</si>
  <si>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</si>
  <si>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</si>
  <si>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</si>
  <si>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</si>
  <si>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</si>
  <si>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</si>
  <si>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</si>
  <si>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</si>
  <si>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</si>
  <si>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</si>
  <si>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</si>
  <si>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</si>
  <si>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</si>
  <si>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</si>
  <si>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</si>
  <si>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</si>
  <si>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</si>
  <si>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</si>
  <si>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</si>
  <si>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</si>
  <si>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</si>
  <si>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</si>
  <si>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</si>
  <si>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</si>
  <si>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</si>
  <si>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</si>
  <si>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</si>
  <si>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</si>
  <si>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</si>
  <si>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</si>
  <si>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</si>
  <si>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</si>
  <si>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</si>
  <si>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</si>
  <si>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</si>
  <si>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</si>
  <si>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</si>
  <si>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</si>
  <si>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</si>
  <si>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</si>
  <si>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</si>
  <si>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</si>
  <si>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</si>
  <si>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</si>
  <si>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</si>
  <si>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</si>
  <si>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</si>
  <si>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</si>
  <si>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</si>
  <si>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</si>
  <si>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</si>
  <si>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</si>
  <si>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</si>
  <si>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</si>
  <si>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</si>
  <si>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</si>
  <si>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</si>
  <si>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</si>
  <si>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</si>
  <si>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</si>
  <si>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</si>
  <si>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</si>
  <si>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</si>
  <si>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</si>
  <si>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</si>
  <si>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</si>
  <si>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</si>
  <si>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</si>
  <si>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</si>
  <si>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</si>
  <si>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</si>
  <si>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</si>
  <si>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</si>
  <si>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</si>
  <si>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</si>
  <si>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</si>
  <si>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</si>
  <si>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</si>
  <si>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</si>
  <si>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</si>
  <si>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</si>
  <si>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</si>
  <si>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</si>
  <si>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</si>
  <si>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</si>
  <si>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</si>
  <si>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</si>
  <si>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</si>
  <si>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</si>
  <si>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</si>
  <si>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</si>
  <si>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</si>
  <si>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</si>
  <si>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</si>
  <si>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</si>
  <si>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</si>
  <si>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</si>
  <si>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</si>
  <si>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</si>
  <si>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</si>
  <si>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</si>
  <si>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</si>
  <si>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</si>
  <si>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</si>
  <si>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</si>
  <si>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</si>
  <si>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</si>
  <si>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</si>
  <si>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</si>
  <si>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</si>
  <si>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</si>
  <si>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</si>
  <si>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</si>
  <si>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</si>
  <si>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</si>
  <si>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</si>
  <si>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</si>
  <si>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</si>
  <si>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</si>
  <si>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</si>
  <si>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</si>
  <si>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</si>
  <si>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</si>
  <si>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</si>
  <si>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</si>
  <si>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</si>
  <si>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</si>
  <si>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</si>
  <si>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</si>
  <si>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</si>
  <si>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</si>
  <si>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</si>
  <si>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</si>
  <si>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</si>
  <si>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</si>
  <si>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</si>
  <si>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</si>
  <si>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</si>
  <si>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</si>
  <si>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</si>
  <si>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</si>
  <si>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</si>
  <si>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</si>
  <si>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</si>
  <si>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</si>
  <si>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</si>
  <si>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</si>
  <si>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</si>
  <si>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</si>
  <si>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</si>
  <si>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</si>
  <si>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</si>
  <si>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</si>
  <si>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</si>
  <si>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</si>
  <si>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</si>
  <si>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</si>
  <si>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</si>
  <si>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</si>
  <si>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</si>
  <si>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</si>
  <si>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</si>
  <si>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</si>
  <si>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</si>
  <si>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</si>
  <si>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</si>
  <si>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</si>
  <si>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</si>
  <si>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</si>
  <si>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</si>
  <si>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</si>
  <si>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</si>
  <si>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</si>
  <si>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</si>
  <si>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</si>
  <si>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</si>
  <si>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</si>
  <si>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</si>
  <si>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</si>
  <si>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</si>
  <si>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</si>
  <si>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</si>
  <si>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</si>
  <si>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</si>
  <si>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</si>
  <si>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</si>
  <si>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</si>
  <si>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</si>
  <si>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</si>
  <si>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</si>
  <si>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</si>
  <si>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</si>
  <si>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</si>
  <si>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</si>
  <si>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</si>
  <si>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</si>
  <si>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</si>
  <si>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</si>
  <si>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</si>
  <si>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</si>
  <si>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</si>
  <si>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</si>
  <si>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</si>
  <si>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</si>
  <si>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</si>
  <si>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</si>
  <si>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</si>
  <si>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</si>
  <si>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</si>
  <si>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</si>
  <si>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</si>
  <si>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</si>
  <si>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</si>
  <si>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</si>
  <si>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</si>
  <si>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</si>
  <si>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</si>
  <si>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</si>
  <si>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</si>
  <si>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</si>
  <si>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</si>
  <si>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</si>
  <si>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</si>
  <si>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</si>
  <si>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</si>
  <si>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</si>
  <si>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</si>
  <si>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</si>
  <si>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</si>
  <si>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</si>
  <si>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</si>
  <si>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</si>
  <si>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</si>
  <si>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</si>
  <si>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</si>
  <si>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</si>
  <si>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</si>
  <si>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</si>
  <si>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</si>
  <si>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</si>
  <si>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</si>
  <si>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</si>
  <si>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</si>
  <si>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</si>
  <si>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</si>
  <si>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</si>
  <si>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</si>
  <si>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</si>
  <si>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</si>
  <si>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</si>
  <si>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</si>
  <si>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</si>
  <si>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</si>
  <si>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</si>
  <si>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</si>
  <si>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</si>
  <si>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</si>
  <si>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</si>
  <si>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</si>
  <si>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</si>
  <si>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</si>
  <si>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</si>
  <si>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</si>
  <si>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</si>
  <si>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</si>
  <si>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</si>
  <si>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</si>
  <si>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</si>
  <si>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</si>
  <si>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</si>
  <si>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</si>
  <si>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</si>
  <si>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</si>
  <si>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</si>
  <si>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</si>
  <si>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</si>
  <si>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</si>
  <si>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</si>
  <si>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</si>
  <si>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</si>
  <si>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</si>
  <si>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</si>
  <si>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</si>
  <si>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</si>
  <si>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</si>
  <si>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</si>
  <si>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</si>
  <si>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</si>
  <si>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</si>
  <si>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</si>
  <si>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</si>
  <si>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</si>
  <si>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</si>
  <si>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</si>
  <si>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</si>
  <si>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</si>
  <si>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</si>
  <si>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</si>
  <si>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</si>
  <si>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</si>
  <si>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</si>
  <si>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</si>
  <si>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</si>
  <si>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</si>
  <si>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</si>
  <si>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</si>
  <si>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</si>
  <si>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</si>
  <si>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</si>
  <si>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</si>
  <si>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</si>
  <si>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</si>
  <si>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</si>
  <si>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</si>
  <si>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</si>
  <si>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</si>
  <si>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</si>
  <si>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</si>
  <si>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</si>
  <si>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</si>
  <si>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</si>
  <si>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</si>
  <si>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</si>
  <si>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</si>
  <si>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</si>
  <si>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</si>
  <si>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</si>
  <si>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</si>
  <si>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</si>
  <si>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</si>
  <si>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</si>
  <si>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</si>
  <si>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</si>
  <si>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</si>
  <si>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</si>
  <si>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</si>
  <si>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</si>
  <si>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</si>
  <si>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</si>
  <si>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</si>
  <si>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</si>
  <si>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</si>
  <si>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</si>
  <si>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</si>
  <si>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</si>
  <si>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</si>
  <si>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</si>
  <si>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</si>
  <si>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</si>
  <si>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</si>
  <si>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</si>
  <si>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</si>
  <si>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</si>
  <si>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</si>
  <si>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</si>
  <si>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</si>
  <si>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</si>
  <si>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</si>
  <si>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</si>
  <si>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</si>
  <si>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</si>
  <si>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</si>
  <si>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</si>
  <si>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</si>
  <si>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</si>
  <si>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</si>
  <si>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</si>
  <si>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</si>
  <si>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</si>
  <si>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</si>
  <si>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</si>
  <si>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</si>
  <si>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</si>
  <si>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</si>
  <si>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</si>
  <si>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</si>
  <si>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</si>
  <si>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</si>
  <si>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</si>
  <si>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</si>
  <si>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</si>
  <si>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</si>
  <si>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</si>
  <si>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</si>
  <si>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</si>
  <si>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</si>
  <si>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</si>
  <si>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</si>
  <si>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</si>
  <si>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</si>
  <si>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</si>
  <si>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</si>
  <si>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</si>
  <si>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</si>
  <si>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</si>
  <si>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</si>
  <si>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</si>
  <si>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</si>
  <si>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</si>
  <si>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</si>
  <si>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</si>
  <si>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</si>
  <si>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</si>
  <si>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</si>
  <si>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</si>
  <si>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</si>
  <si>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</si>
  <si>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</si>
  <si>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</si>
  <si>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</si>
  <si>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</si>
  <si>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</si>
  <si>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</si>
  <si>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</si>
  <si>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</si>
  <si>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</si>
  <si>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</si>
  <si>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</si>
  <si>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</si>
  <si>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</si>
  <si>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</si>
  <si>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</si>
  <si>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</si>
  <si>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</si>
  <si>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</si>
  <si>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</si>
  <si>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</si>
  <si>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</si>
  <si>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</si>
  <si>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</si>
  <si>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</si>
  <si>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</si>
  <si>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</si>
  <si>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</si>
  <si>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</si>
  <si>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</si>
  <si>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</si>
  <si>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</si>
  <si>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</si>
  <si>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</si>
  <si>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</si>
  <si>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</si>
  <si>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</si>
  <si>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</si>
  <si>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</si>
  <si>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</si>
  <si>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</si>
  <si>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</si>
  <si>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</si>
  <si>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</si>
  <si>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</si>
  <si>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</si>
  <si>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</si>
  <si>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</si>
  <si>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</si>
  <si>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</si>
  <si>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</si>
  <si>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</si>
  <si>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</si>
  <si>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</si>
  <si>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</si>
  <si>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</si>
  <si>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</si>
  <si>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</si>
  <si>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</si>
  <si>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</si>
  <si>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</si>
  <si>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</si>
  <si>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</si>
  <si>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</si>
  <si>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</si>
  <si>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</si>
  <si>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</si>
  <si>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</si>
  <si>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</si>
  <si>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</si>
  <si>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</si>
  <si>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</si>
  <si>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</si>
  <si>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</si>
  <si>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</si>
  <si>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</si>
  <si>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</si>
  <si>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</si>
  <si>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</si>
  <si>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</si>
  <si>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</si>
  <si>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</si>
  <si>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</si>
  <si>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</si>
  <si>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</si>
  <si>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</si>
  <si>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</si>
  <si>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</si>
  <si>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</si>
  <si>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</si>
  <si>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</si>
  <si>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</si>
  <si>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</si>
  <si>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</si>
  <si>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</si>
  <si>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</si>
  <si>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</si>
  <si>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</si>
  <si>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</si>
  <si>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</si>
  <si>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</si>
  <si>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</si>
  <si>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</si>
  <si>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</si>
  <si>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</si>
  <si>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</si>
  <si>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</si>
  <si>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</si>
  <si>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</si>
  <si>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</si>
  <si>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</si>
  <si>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</si>
  <si>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</si>
  <si>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</si>
  <si>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</si>
  <si>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</si>
  <si>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</si>
  <si>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</si>
  <si>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</si>
  <si>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</si>
  <si>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</si>
  <si>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</si>
  <si>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</si>
  <si>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</si>
  <si>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</si>
  <si>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</si>
  <si>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</si>
  <si>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</si>
  <si>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</si>
  <si>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</si>
  <si>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</si>
  <si>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</si>
  <si>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</si>
  <si>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</si>
  <si>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</si>
  <si>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</si>
  <si>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</si>
  <si>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</si>
  <si>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</si>
  <si>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</si>
  <si>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</si>
  <si>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</si>
  <si>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</si>
  <si>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</si>
  <si>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</si>
  <si>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</si>
  <si>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</si>
  <si>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</si>
  <si>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</si>
  <si>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</si>
  <si>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</si>
  <si>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</si>
  <si>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</si>
  <si>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</si>
  <si>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</si>
  <si>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</si>
  <si>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</si>
  <si>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</si>
  <si>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</si>
  <si>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</si>
  <si>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</si>
  <si>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</si>
  <si>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</si>
  <si>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</si>
  <si>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</si>
  <si>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</si>
  <si>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</si>
  <si>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</si>
  <si>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</si>
  <si>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</si>
  <si>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</si>
  <si>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</si>
  <si>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</si>
  <si>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</si>
  <si>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</si>
  <si>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</si>
  <si>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</si>
  <si>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</si>
  <si>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</si>
  <si>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</si>
  <si>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</si>
  <si>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</si>
  <si>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</si>
  <si>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</si>
  <si>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</si>
  <si>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</si>
  <si>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</si>
  <si>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</si>
  <si>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</si>
  <si>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</si>
  <si>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</si>
  <si>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</si>
  <si>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</si>
  <si>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</si>
  <si>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</si>
  <si>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</si>
  <si>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</si>
  <si>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</si>
  <si>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</si>
  <si>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</si>
  <si>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</si>
  <si>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</si>
  <si>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</si>
  <si>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</si>
  <si>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</si>
  <si>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</si>
  <si>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</si>
  <si>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</si>
  <si>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</si>
  <si>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</si>
  <si>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</si>
  <si>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</si>
  <si>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</si>
  <si>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</si>
  <si>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</si>
  <si>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</si>
  <si>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</si>
  <si>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</si>
  <si>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</si>
  <si>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</si>
  <si>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</si>
  <si>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</si>
  <si>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</si>
  <si>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</si>
  <si>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</si>
  <si>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</si>
  <si>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</si>
  <si>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</si>
  <si>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</si>
  <si>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</si>
  <si>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</si>
  <si>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</si>
  <si>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</si>
  <si>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</si>
  <si>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</si>
  <si>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</si>
  <si>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</si>
  <si>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</si>
  <si>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</si>
  <si>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</si>
  <si>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</si>
  <si>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</si>
  <si>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</si>
  <si>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</si>
  <si>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</si>
  <si>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</si>
  <si>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</si>
  <si>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</si>
  <si>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</si>
  <si>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</si>
  <si>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</si>
  <si>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</si>
  <si>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</si>
  <si>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</si>
  <si>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</si>
  <si>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</si>
  <si>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</si>
  <si>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</si>
  <si>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</si>
  <si>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</si>
  <si>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</si>
  <si>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</si>
  <si>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</si>
  <si>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</si>
  <si>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</si>
  <si>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</si>
  <si>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</si>
  <si>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</si>
  <si>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</si>
  <si>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</si>
  <si>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</si>
  <si>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</si>
  <si>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</si>
  <si>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</si>
  <si>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</si>
  <si>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</si>
  <si>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</si>
  <si>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</si>
  <si>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</si>
  <si>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</si>
  <si>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</si>
  <si>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</si>
  <si>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</si>
  <si>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</si>
  <si>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</si>
  <si>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</si>
  <si>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</si>
  <si>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</si>
  <si>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</si>
  <si>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</si>
  <si>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</si>
  <si>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</si>
  <si>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</si>
  <si>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</si>
  <si>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</si>
  <si>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</si>
  <si>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</si>
  <si>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</si>
  <si>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</si>
  <si>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</si>
  <si>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</si>
  <si>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</si>
  <si>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</si>
  <si>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</si>
  <si>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</si>
  <si>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</si>
  <si>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</si>
  <si>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</si>
  <si>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</si>
  <si>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</si>
  <si>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</si>
  <si>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</si>
  <si>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</si>
  <si>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</si>
  <si>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</si>
  <si>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</si>
  <si>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</si>
  <si>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</si>
  <si>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</si>
  <si>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</si>
  <si>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</si>
  <si>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</si>
  <si>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</si>
  <si>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</si>
  <si>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</si>
  <si>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</si>
  <si>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</si>
  <si>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</si>
  <si>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</si>
  <si>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</si>
  <si>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</si>
  <si>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</si>
  <si>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</si>
  <si>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</si>
  <si>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</si>
  <si>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</si>
  <si>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</si>
  <si>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</si>
  <si>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</si>
  <si>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</si>
  <si>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</si>
  <si>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</si>
  <si>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</si>
  <si>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</si>
  <si>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</si>
  <si>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</si>
  <si>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</si>
  <si>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</si>
  <si>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</si>
  <si>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</si>
  <si>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</si>
  <si>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</si>
  <si>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</si>
  <si>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</si>
  <si>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</si>
  <si>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</si>
  <si>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</si>
  <si>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</si>
  <si>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</si>
  <si>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</si>
  <si>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</si>
  <si>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</si>
  <si>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</si>
  <si>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</si>
  <si>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</si>
  <si>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</si>
  <si>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</si>
  <si>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</si>
  <si>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</si>
  <si>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</si>
  <si>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</si>
  <si>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</si>
  <si>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</si>
  <si>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</si>
  <si>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</si>
  <si>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</si>
  <si>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</si>
  <si>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</si>
  <si>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</si>
  <si>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</si>
  <si>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</si>
  <si>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</si>
  <si>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</si>
  <si>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</si>
  <si>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</si>
  <si>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</si>
  <si>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</si>
  <si>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</si>
  <si>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</si>
  <si>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</si>
  <si>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</si>
  <si>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</si>
  <si>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</si>
  <si>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</si>
  <si>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</si>
  <si>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</si>
  <si>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</si>
  <si>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</si>
  <si>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</si>
  <si>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</si>
  <si>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</si>
  <si>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</si>
  <si>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</si>
  <si>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</si>
  <si>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</si>
  <si>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</si>
  <si>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</si>
  <si>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</si>
  <si>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</si>
  <si>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</si>
  <si>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</si>
  <si>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</si>
  <si>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</si>
  <si>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</si>
  <si>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</si>
  <si>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</si>
  <si>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</si>
  <si>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</si>
  <si>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</si>
  <si>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</si>
  <si>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</si>
  <si>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</si>
  <si>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</si>
  <si>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</si>
  <si>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</si>
  <si>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</si>
  <si>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</si>
  <si>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</si>
  <si>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</si>
  <si>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</si>
  <si>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</si>
  <si>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</si>
  <si>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</si>
  <si>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</si>
  <si>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</si>
  <si>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</si>
  <si>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</si>
  <si>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</si>
  <si>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</si>
  <si>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</si>
  <si>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</si>
  <si>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</si>
  <si>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</si>
  <si>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</si>
  <si>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</si>
  <si>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</si>
  <si>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</si>
  <si>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</si>
  <si>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</si>
  <si>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</si>
  <si>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</si>
  <si>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</si>
  <si>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</si>
  <si>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</si>
  <si>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</si>
  <si>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</si>
  <si>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</si>
  <si>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</si>
  <si>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</si>
  <si>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</si>
  <si>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</si>
  <si>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</si>
  <si>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</si>
  <si>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</si>
  <si>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</si>
  <si>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</si>
  <si>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</si>
  <si>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</si>
  <si>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</si>
  <si>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</si>
  <si>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</si>
  <si>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</si>
  <si>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</si>
  <si>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</si>
  <si>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</si>
  <si>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</si>
  <si>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</si>
  <si>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</si>
  <si>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</si>
  <si>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</si>
  <si>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</si>
  <si>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</si>
  <si>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</si>
  <si>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</si>
  <si>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</si>
  <si>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</si>
  <si>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</si>
  <si>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</si>
  <si>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</si>
  <si>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</si>
  <si>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</si>
  <si>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</si>
  <si>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</si>
  <si>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</si>
  <si>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</si>
  <si>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</si>
  <si>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</si>
  <si>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</si>
  <si>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</si>
  <si>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</si>
  <si>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</si>
  <si>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</si>
  <si>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</si>
  <si>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</si>
  <si>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</si>
  <si>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</si>
  <si>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</si>
  <si>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</si>
  <si>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</si>
  <si>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</si>
  <si>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</si>
  <si>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</si>
  <si>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</si>
  <si>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</si>
  <si>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</si>
  <si>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</si>
  <si>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</si>
  <si>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</si>
  <si>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</si>
  <si>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</si>
  <si>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</si>
  <si>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</si>
  <si>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</si>
  <si>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</si>
  <si>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</si>
  <si>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</si>
  <si>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</si>
  <si>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</si>
  <si>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</si>
  <si>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</si>
  <si>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</si>
  <si>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</si>
  <si>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</si>
  <si>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</si>
  <si>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</si>
  <si>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</si>
  <si>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</si>
  <si>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</si>
  <si>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</si>
  <si>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</si>
  <si>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</si>
  <si>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</si>
  <si>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</si>
  <si>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</si>
  <si>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</si>
  <si>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</si>
  <si>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</si>
  <si>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</si>
  <si>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</si>
  <si>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</si>
  <si>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</si>
  <si>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</si>
  <si>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</si>
  <si>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</si>
  <si>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</si>
  <si>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</si>
  <si>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</si>
  <si>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</si>
  <si>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</si>
  <si>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</si>
  <si>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</si>
  <si>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</si>
  <si>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</si>
  <si>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</si>
  <si>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</si>
  <si>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</si>
  <si>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</si>
  <si>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</si>
  <si>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</si>
  <si>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</si>
  <si>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</si>
  <si>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</si>
  <si>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</si>
  <si>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</si>
  <si>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</si>
  <si>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</si>
  <si>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</si>
  <si>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</si>
  <si>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</si>
  <si>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</si>
  <si>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</si>
  <si>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</si>
  <si>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</si>
  <si>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</si>
  <si>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</si>
  <si>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</si>
  <si>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</si>
  <si>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</si>
  <si>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</si>
  <si>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</si>
  <si>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</si>
  <si>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</si>
  <si>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</si>
  <si>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</si>
  <si>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</si>
  <si>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</si>
  <si>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</si>
  <si>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</si>
  <si>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</si>
  <si>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</si>
  <si>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</si>
  <si>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</si>
  <si>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</si>
  <si>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</si>
  <si>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</si>
  <si>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</si>
  <si>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</si>
  <si>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</si>
  <si>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</si>
  <si>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</si>
  <si>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</si>
  <si>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</si>
  <si>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</si>
  <si>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</si>
  <si>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</si>
  <si>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</si>
  <si>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</si>
  <si>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</si>
  <si>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</si>
  <si>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</si>
  <si>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</si>
  <si>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</si>
  <si>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</si>
  <si>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</si>
  <si>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</si>
  <si>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</si>
  <si>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</si>
  <si>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</si>
  <si>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</si>
  <si>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</si>
  <si>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</si>
  <si>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</si>
  <si>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</si>
  <si>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</si>
  <si>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</si>
  <si>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</si>
  <si>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</si>
  <si>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</si>
  <si>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</si>
  <si>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</si>
  <si>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</si>
  <si>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</si>
  <si>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</si>
  <si>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</si>
  <si>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</si>
  <si>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</si>
  <si>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</si>
  <si>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</si>
  <si>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</si>
  <si>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</si>
  <si>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</si>
  <si>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</si>
  <si>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</si>
  <si>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</si>
  <si>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</si>
  <si>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</si>
  <si>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</si>
  <si>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</si>
  <si>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</si>
  <si>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</si>
  <si>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</si>
  <si>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</si>
  <si>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</si>
  <si>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</si>
  <si>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</si>
  <si>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</si>
  <si>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</si>
  <si>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</si>
  <si>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</si>
  <si>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</si>
  <si>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</si>
  <si>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</si>
  <si>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</si>
  <si>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</si>
  <si>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</si>
  <si>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</si>
  <si>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</si>
  <si>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</si>
  <si>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</si>
  <si>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</si>
  <si>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</si>
  <si>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</si>
  <si>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</si>
  <si>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</si>
  <si>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</si>
  <si>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</si>
  <si>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</si>
  <si>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</si>
  <si>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</si>
  <si>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</si>
  <si>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</si>
  <si>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</si>
  <si>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</si>
  <si>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</si>
  <si>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</si>
  <si>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</si>
  <si>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</si>
  <si>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</si>
  <si>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</si>
  <si>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</si>
  <si>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</si>
  <si>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</si>
  <si>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</si>
  <si>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</si>
  <si>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</si>
  <si>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</si>
  <si>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</si>
  <si>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</si>
  <si>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</si>
  <si>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</si>
  <si>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</si>
  <si>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</si>
  <si>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</si>
  <si>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</si>
  <si>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</si>
  <si>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</si>
  <si>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</si>
  <si>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</si>
  <si>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</si>
  <si>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</si>
  <si>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</si>
  <si>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</si>
  <si>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</si>
  <si>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</si>
  <si>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</si>
  <si>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</si>
  <si>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</si>
  <si>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</si>
  <si>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</si>
  <si>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</si>
  <si>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</si>
  <si>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</si>
  <si>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</si>
  <si>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</si>
  <si>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</si>
  <si>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</si>
  <si>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</si>
  <si>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</si>
  <si>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</si>
  <si>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</si>
  <si>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</si>
  <si>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</si>
  <si>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</si>
  <si>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</si>
  <si>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</si>
  <si>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</si>
  <si>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</si>
  <si>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</si>
  <si>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</si>
  <si>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</si>
  <si>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</si>
  <si>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</si>
  <si>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</si>
  <si>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</si>
  <si>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</si>
  <si>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</si>
  <si>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</si>
  <si>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</si>
  <si>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</si>
  <si>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</si>
  <si>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</si>
  <si>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</si>
  <si>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</si>
  <si>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</si>
  <si>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</si>
  <si>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</si>
  <si>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</si>
  <si>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</si>
  <si>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</si>
  <si>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</si>
  <si>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</si>
  <si>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</si>
  <si>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</si>
  <si>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</si>
  <si>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</si>
  <si>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</si>
  <si>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</si>
  <si>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</si>
  <si>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</si>
  <si>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</si>
  <si>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</si>
  <si>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</si>
  <si>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</si>
  <si>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</si>
  <si>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</si>
  <si>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</si>
  <si>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</si>
  <si>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</si>
  <si>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</si>
  <si>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</si>
  <si>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</si>
  <si>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</si>
  <si>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</si>
  <si>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</si>
  <si>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</si>
  <si>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</si>
  <si>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</si>
  <si>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</si>
  <si>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</si>
  <si>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</si>
  <si>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</si>
  <si>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</si>
  <si>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</si>
  <si>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</si>
  <si>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</si>
  <si>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</si>
  <si>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</si>
  <si>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</si>
  <si>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</si>
  <si>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</si>
  <si>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</si>
  <si>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</si>
  <si>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</si>
  <si>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</si>
  <si>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</si>
  <si>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</si>
  <si>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</si>
  <si>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</si>
  <si>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</si>
  <si>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</si>
  <si>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</si>
  <si>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</si>
  <si>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</si>
  <si>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</si>
  <si>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</si>
  <si>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</si>
  <si>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</si>
  <si>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</si>
  <si>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</si>
  <si>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</si>
  <si>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</si>
  <si>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</si>
  <si>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</si>
  <si>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</si>
  <si>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</si>
  <si>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</si>
  <si>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</si>
  <si>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</si>
  <si>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</si>
  <si>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</si>
  <si>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</si>
  <si>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</si>
  <si>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</si>
  <si>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</si>
  <si>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</si>
  <si>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</si>
  <si>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</si>
  <si>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</si>
  <si>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</si>
  <si>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</si>
  <si>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</si>
  <si>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</si>
  <si>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</si>
  <si>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</si>
  <si>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</si>
  <si>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</si>
  <si>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</si>
  <si>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</si>
  <si>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</si>
  <si>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</si>
  <si>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</si>
  <si>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</si>
  <si>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</si>
  <si>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</si>
  <si>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</si>
  <si>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</si>
  <si>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</si>
  <si>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</si>
  <si>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</si>
  <si>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</si>
  <si>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</si>
  <si>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</si>
  <si>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</si>
  <si>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</si>
  <si>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</si>
  <si>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</si>
  <si>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</si>
  <si>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</si>
  <si>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</si>
  <si>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</si>
  <si>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</si>
  <si>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</si>
  <si>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</si>
  <si>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</si>
  <si>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</si>
  <si>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</si>
  <si>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</si>
  <si>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</si>
  <si>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</si>
  <si>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</si>
  <si>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</si>
  <si>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</si>
  <si>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</si>
  <si>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</si>
  <si>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</si>
  <si>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</si>
  <si>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</si>
  <si>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</si>
  <si>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</si>
  <si>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</si>
  <si>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</si>
  <si>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</si>
  <si>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</si>
  <si>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</si>
  <si>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</si>
  <si>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</si>
  <si>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</si>
  <si>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</si>
  <si>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</si>
  <si>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</si>
  <si>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</si>
  <si>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</si>
  <si>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</si>
  <si>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</si>
  <si>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</si>
  <si>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</si>
  <si>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</si>
  <si>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</si>
  <si>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</si>
  <si>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</si>
  <si>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</si>
  <si>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</si>
  <si>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</si>
  <si>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</si>
  <si>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</si>
  <si>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</si>
  <si>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</si>
  <si>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</si>
  <si>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</si>
  <si>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</si>
  <si>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</si>
  <si>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</si>
  <si>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</si>
  <si>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</si>
  <si>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</si>
  <si>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</si>
  <si>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</si>
  <si>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</si>
  <si>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</si>
  <si>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</si>
  <si>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</si>
  <si>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</si>
  <si>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</si>
  <si>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</si>
  <si>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</si>
  <si>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</si>
  <si>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</si>
  <si>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</si>
  <si>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</si>
  <si>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</si>
  <si>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</si>
  <si>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</si>
  <si>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</si>
  <si>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</si>
  <si>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</si>
  <si>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</si>
  <si>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</si>
  <si>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</si>
  <si>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</si>
  <si>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</si>
  <si>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</si>
  <si>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</si>
  <si>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</si>
  <si>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</si>
  <si>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</si>
  <si>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</si>
  <si>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</si>
  <si>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</si>
  <si>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</si>
  <si>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</si>
  <si>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</si>
  <si>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</si>
  <si>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</si>
  <si>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</si>
  <si>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</si>
  <si>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</si>
  <si>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</si>
  <si>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</si>
  <si>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</si>
  <si>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</si>
  <si>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</si>
  <si>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</si>
  <si>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</si>
  <si>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</si>
  <si>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</si>
  <si>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</si>
  <si>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</si>
  <si>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</si>
  <si>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</si>
  <si>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</si>
  <si>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</si>
  <si>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</si>
  <si>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</si>
  <si>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</si>
  <si>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</si>
  <si>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</si>
  <si>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</si>
  <si>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</si>
  <si>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</si>
  <si>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</si>
  <si>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</si>
  <si>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</si>
  <si>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</si>
  <si>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</si>
  <si>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</si>
  <si>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</si>
  <si>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</si>
  <si>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</si>
  <si>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</si>
  <si>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</si>
  <si>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</si>
  <si>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</si>
  <si>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</si>
  <si>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</si>
  <si>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</si>
  <si>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</si>
  <si>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</si>
  <si>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</si>
  <si>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</si>
  <si>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</si>
  <si>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</si>
  <si>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</si>
  <si>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</si>
  <si>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</si>
  <si>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</si>
  <si>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</si>
  <si>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</si>
  <si>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</si>
  <si>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</si>
  <si>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</si>
  <si>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</si>
  <si>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</si>
  <si>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</si>
  <si>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</si>
  <si>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</si>
  <si>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</si>
  <si>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</si>
  <si>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</si>
  <si>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</si>
  <si>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</si>
  <si>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</si>
  <si>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</si>
  <si>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</si>
  <si>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</si>
  <si>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</si>
  <si>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</si>
  <si>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</si>
  <si>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</si>
  <si>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</si>
  <si>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</si>
  <si>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</si>
  <si>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</si>
  <si>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</si>
  <si>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</si>
  <si>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</si>
  <si>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</si>
  <si>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</si>
  <si>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</si>
  <si>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</si>
  <si>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</si>
  <si>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</si>
  <si>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</si>
  <si>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</si>
  <si>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</si>
  <si>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</si>
  <si>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</si>
  <si>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</si>
  <si>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</si>
  <si>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</si>
  <si>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</si>
  <si>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</si>
  <si>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</si>
  <si>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</si>
  <si>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</si>
  <si>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</si>
  <si>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</si>
  <si>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</si>
  <si>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</si>
  <si>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</si>
  <si>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</si>
  <si>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</si>
  <si>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</si>
  <si>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</si>
  <si>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</si>
  <si>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</si>
  <si>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</si>
  <si>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</si>
  <si>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</si>
  <si>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</si>
  <si>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</si>
  <si>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</si>
  <si>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</si>
  <si>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</si>
  <si>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</si>
  <si>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</si>
  <si>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</si>
  <si>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</si>
  <si>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</si>
  <si>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</si>
  <si>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</si>
  <si>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</si>
  <si>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</si>
  <si>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</si>
  <si>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</si>
  <si>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</si>
  <si>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</si>
  <si>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</si>
  <si>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</si>
  <si>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</si>
  <si>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</si>
  <si>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</si>
  <si>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</si>
  <si>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</si>
  <si>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</si>
  <si>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</si>
  <si>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</si>
  <si>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</si>
  <si>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</si>
  <si>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</si>
  <si>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</si>
  <si>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</si>
  <si>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</si>
  <si>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</si>
  <si>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</si>
  <si>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</si>
  <si>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</si>
  <si>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</si>
  <si>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</si>
  <si>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</si>
  <si>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</si>
  <si>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</si>
  <si>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</si>
  <si>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</si>
  <si>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</si>
  <si>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</si>
  <si>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</si>
  <si>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</si>
  <si>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</si>
  <si>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</si>
  <si>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</si>
  <si>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</si>
  <si>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</si>
  <si>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</si>
  <si>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</si>
  <si>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</si>
  <si>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</si>
  <si>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</si>
  <si>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</si>
  <si>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</si>
  <si>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</si>
  <si>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</si>
  <si>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</si>
  <si>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</si>
  <si>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</si>
  <si>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</si>
  <si>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</si>
  <si>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</si>
  <si>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</si>
  <si>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</si>
  <si>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</si>
  <si>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</si>
  <si>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</si>
  <si>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</si>
  <si>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</si>
  <si>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</si>
  <si>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</si>
  <si>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</si>
  <si>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</si>
  <si>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</si>
  <si>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</si>
  <si>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</si>
  <si>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</si>
  <si>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</si>
  <si>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</si>
  <si>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</si>
  <si>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</si>
  <si>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</si>
  <si>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</si>
  <si>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</si>
  <si>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</si>
  <si>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</si>
  <si>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</si>
  <si>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</si>
  <si>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</si>
  <si>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</si>
  <si>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</si>
  <si>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</si>
  <si>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</si>
  <si>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</si>
  <si>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</si>
  <si>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</si>
  <si>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</si>
  <si>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</si>
  <si>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</si>
  <si>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</si>
  <si>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</si>
  <si>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</si>
  <si>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</si>
  <si>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</si>
  <si>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</si>
  <si>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</si>
  <si>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</si>
  <si>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</si>
  <si>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</si>
  <si>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</si>
  <si>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</si>
  <si>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</si>
  <si>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</si>
  <si>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</si>
  <si>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</si>
  <si>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</si>
  <si>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</si>
  <si>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</si>
  <si>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</si>
  <si>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</si>
  <si>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</si>
  <si>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</si>
  <si>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</si>
  <si>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</si>
  <si>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</si>
  <si>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</si>
  <si>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</si>
  <si>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</si>
  <si>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</si>
  <si>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</si>
  <si>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</si>
  <si>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</si>
  <si>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</si>
  <si>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</si>
  <si>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</si>
  <si>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</si>
  <si>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</si>
  <si>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</si>
  <si>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</si>
  <si>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</si>
  <si>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</si>
  <si>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</si>
  <si>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</si>
  <si>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</si>
  <si>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</si>
  <si>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</si>
  <si>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</si>
  <si>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</si>
  <si>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</si>
  <si>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</si>
  <si>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</si>
  <si>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</si>
  <si>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</si>
  <si>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</si>
  <si>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</si>
  <si>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</si>
  <si>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</si>
  <si>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</si>
  <si>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</si>
  <si>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</si>
  <si>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</si>
  <si>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</si>
  <si>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</si>
  <si>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</si>
  <si>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</si>
  <si>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</si>
  <si>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</si>
  <si>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</si>
  <si>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</si>
  <si>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</si>
  <si>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</si>
  <si>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</si>
  <si>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</si>
  <si>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</si>
  <si>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</si>
  <si>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</si>
  <si>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</si>
  <si>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</si>
  <si>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</si>
  <si>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</si>
  <si>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</si>
  <si>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</si>
  <si>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</si>
  <si>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</si>
  <si>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</si>
  <si>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</si>
  <si>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</si>
  <si>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</si>
  <si>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</si>
  <si>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</si>
  <si>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</si>
  <si>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</si>
  <si>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</si>
  <si>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</si>
  <si>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</si>
  <si>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</si>
  <si>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</si>
  <si>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</si>
  <si>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</si>
  <si>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</si>
  <si>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</si>
  <si>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</si>
  <si>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</si>
  <si>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</si>
  <si>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</si>
  <si>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</si>
  <si>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</si>
  <si>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</si>
  <si>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</si>
  <si>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</si>
  <si>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</si>
  <si>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</si>
  <si>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</si>
  <si>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</si>
  <si>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</si>
  <si>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</si>
  <si>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</si>
  <si>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</si>
  <si>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</si>
  <si>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</si>
  <si>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</si>
  <si>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</si>
  <si>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</si>
  <si>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</si>
  <si>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</si>
  <si>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</si>
  <si>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</si>
  <si>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</si>
  <si>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</si>
  <si>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</si>
  <si>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</si>
  <si>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</si>
  <si>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</si>
  <si>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</si>
  <si>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</si>
  <si>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</si>
  <si>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</si>
  <si>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</si>
  <si>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</si>
  <si>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</si>
  <si>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</si>
  <si>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</si>
  <si>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</si>
  <si>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</si>
  <si>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</si>
  <si>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</si>
  <si>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</si>
  <si>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</si>
  <si>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</si>
  <si>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</si>
  <si>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</si>
  <si>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</si>
  <si>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</si>
  <si>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</si>
  <si>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</si>
  <si>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</si>
  <si>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</si>
  <si>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</si>
  <si>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</si>
  <si>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</si>
  <si>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</si>
  <si>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</si>
  <si>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</si>
  <si>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</si>
  <si>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</si>
  <si>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</si>
  <si>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</si>
  <si>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</si>
  <si>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</si>
  <si>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</si>
  <si>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</si>
  <si>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</si>
  <si>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</si>
  <si>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</si>
  <si>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</si>
  <si>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</si>
  <si>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</si>
  <si>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</si>
  <si>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</si>
  <si>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</si>
  <si>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</si>
  <si>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</si>
  <si>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</si>
  <si>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</si>
  <si>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</si>
  <si>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</si>
  <si>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</si>
  <si>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</si>
  <si>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</si>
  <si>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</si>
  <si>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</si>
  <si>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</si>
  <si>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</si>
  <si>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</si>
  <si>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</si>
  <si>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</si>
  <si>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</si>
  <si>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</si>
  <si>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</si>
  <si>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</si>
  <si>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</si>
  <si>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</si>
  <si>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</si>
  <si>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</si>
  <si>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</si>
  <si>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</si>
  <si>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</si>
  <si>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</si>
  <si>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</si>
  <si>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</si>
  <si>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</si>
  <si>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</si>
  <si>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</si>
  <si>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</si>
  <si>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</si>
  <si>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</si>
  <si>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</si>
  <si>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</si>
  <si>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</si>
  <si>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</si>
  <si>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</si>
  <si>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</si>
  <si>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</si>
  <si>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</si>
  <si>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</si>
  <si>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</si>
  <si>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</si>
  <si>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</si>
  <si>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</si>
  <si>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</si>
  <si>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</si>
  <si>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</si>
  <si>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</si>
  <si>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</si>
  <si>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</si>
  <si>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</si>
  <si>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</si>
  <si>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</si>
  <si>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</si>
  <si>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</si>
  <si>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</si>
  <si>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</si>
  <si>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</si>
  <si>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</si>
  <si>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</si>
  <si>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</si>
  <si>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</si>
  <si>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</si>
  <si>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</si>
  <si>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</si>
  <si>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</si>
  <si>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</si>
  <si>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</si>
  <si>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</si>
  <si>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</si>
  <si>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</si>
  <si>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</si>
  <si>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</si>
  <si>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</si>
  <si>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</si>
  <si>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</si>
  <si>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</si>
  <si>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</si>
  <si>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</si>
  <si>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</si>
  <si>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</si>
  <si>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</si>
  <si>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</si>
  <si>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</si>
  <si>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</si>
  <si>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</si>
  <si>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</si>
  <si>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</si>
  <si>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</si>
  <si>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</si>
  <si>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</si>
  <si>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</si>
  <si>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</si>
  <si>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</si>
  <si>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</si>
  <si>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</si>
  <si>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</si>
  <si>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</si>
  <si>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</si>
  <si>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</si>
  <si>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</si>
  <si>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</si>
  <si>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</si>
  <si>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</si>
  <si>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</si>
  <si>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</si>
  <si>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</si>
  <si>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</si>
  <si>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</si>
  <si>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</si>
  <si>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</si>
  <si>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</si>
  <si>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</si>
  <si>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</si>
  <si>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</si>
  <si>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</si>
  <si>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</si>
  <si>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</si>
  <si>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</si>
  <si>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</si>
  <si>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</si>
  <si>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</si>
  <si>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</si>
  <si>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</si>
  <si>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</si>
  <si>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</si>
  <si>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</si>
  <si>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</si>
  <si>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</si>
  <si>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</si>
  <si>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</si>
  <si>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</si>
  <si>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</si>
  <si>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</si>
  <si>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</si>
  <si>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</si>
  <si>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</si>
  <si>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</si>
  <si>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</si>
  <si>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</si>
  <si>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</si>
  <si>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</si>
  <si>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</si>
  <si>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</si>
  <si>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</si>
  <si>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</si>
  <si>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</si>
  <si>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</si>
  <si>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</si>
  <si>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</si>
  <si>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</si>
  <si>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</si>
  <si>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</si>
  <si>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</si>
  <si>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</si>
  <si>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</si>
  <si>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</si>
  <si>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</si>
  <si>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</si>
  <si>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</si>
  <si>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</si>
  <si>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</si>
  <si>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</si>
  <si>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</si>
  <si>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</si>
  <si>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</si>
  <si>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</si>
  <si>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</si>
  <si>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</si>
  <si>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</si>
  <si>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</si>
  <si>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</si>
  <si>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</si>
  <si>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</si>
  <si>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</si>
  <si>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</si>
  <si>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</si>
  <si>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</si>
  <si>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</si>
  <si>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</si>
  <si>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</si>
  <si>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</si>
  <si>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</si>
  <si>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</si>
  <si>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</si>
  <si>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</si>
  <si>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</si>
  <si>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</si>
  <si>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</si>
  <si>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</si>
  <si>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</si>
  <si>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</si>
  <si>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</si>
  <si>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</si>
  <si>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</si>
  <si>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</si>
  <si>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</si>
  <si>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</si>
  <si>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</si>
  <si>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</si>
  <si>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</si>
  <si>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</si>
  <si>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</si>
  <si>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</si>
  <si>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</si>
  <si>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</si>
  <si>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</si>
  <si>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</si>
  <si>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</si>
  <si>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</si>
  <si>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</si>
  <si>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</si>
  <si>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</si>
  <si>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</si>
  <si>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</si>
  <si>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</si>
  <si>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</si>
  <si>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</si>
  <si>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</si>
  <si>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</si>
  <si>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</si>
  <si>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</si>
  <si>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</si>
  <si>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</si>
  <si>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</si>
  <si>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</si>
  <si>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</si>
  <si>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</si>
  <si>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</si>
  <si>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</si>
  <si>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</si>
  <si>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</si>
  <si>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</si>
  <si>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</si>
  <si>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</si>
  <si>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</si>
  <si>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</si>
  <si>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</si>
  <si>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</si>
  <si>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</si>
  <si>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</si>
  <si>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</si>
  <si>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</si>
  <si>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</si>
  <si>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</si>
  <si>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</si>
  <si>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</si>
  <si>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</si>
  <si>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</si>
  <si>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</si>
  <si>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</si>
  <si>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</si>
  <si>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</si>
  <si>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</si>
  <si>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</si>
  <si>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</si>
  <si>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</si>
  <si>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</si>
  <si>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</si>
  <si>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</si>
  <si>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</si>
  <si>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</si>
  <si>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</si>
  <si>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</si>
  <si>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</si>
  <si>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</si>
  <si>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</si>
  <si>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</si>
  <si>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</si>
  <si>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</si>
  <si>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</si>
  <si>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</si>
  <si>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</si>
  <si>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</si>
  <si>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</si>
  <si>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</si>
  <si>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</si>
  <si>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</si>
  <si>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</si>
  <si>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</si>
  <si>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</si>
  <si>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</si>
  <si>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</si>
  <si>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</si>
  <si>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</si>
  <si>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</si>
  <si>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</si>
  <si>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</si>
  <si>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</si>
  <si>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</si>
  <si>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</si>
  <si>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</si>
  <si>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</si>
  <si>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</si>
  <si>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</si>
  <si>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</si>
  <si>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</si>
  <si>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</si>
  <si>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</si>
  <si>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</si>
  <si>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</si>
  <si>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</si>
  <si>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</si>
  <si>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</si>
  <si>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</si>
  <si>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</si>
  <si>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</si>
  <si>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</si>
  <si>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</si>
  <si>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</si>
  <si>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</si>
  <si>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</si>
  <si>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</si>
  <si>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</si>
  <si>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</si>
  <si>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</si>
  <si>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</si>
  <si>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</si>
  <si>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</si>
  <si>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</si>
  <si>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</si>
  <si>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</si>
  <si>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</si>
  <si>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</si>
  <si>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</si>
  <si>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</si>
  <si>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</si>
  <si>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</si>
  <si>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</si>
  <si>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</si>
  <si>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</si>
  <si>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</si>
  <si>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</si>
  <si>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</si>
  <si>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</si>
  <si>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</si>
  <si>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</si>
  <si>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</si>
  <si>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</si>
  <si>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</si>
  <si>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</si>
  <si>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</si>
  <si>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</si>
  <si>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</si>
  <si>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</si>
  <si>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</si>
  <si>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</si>
  <si>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</si>
  <si>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</si>
  <si>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</si>
  <si>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</si>
  <si>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</si>
  <si>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</si>
  <si>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</si>
  <si>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</si>
  <si>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</si>
  <si>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</si>
  <si>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</si>
  <si>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</si>
  <si>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</si>
  <si>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</si>
  <si>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</si>
  <si>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</si>
  <si>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</si>
  <si>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</si>
  <si>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</si>
  <si>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</si>
  <si>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</si>
  <si>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</si>
  <si>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</si>
  <si>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</si>
  <si>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</si>
  <si>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</si>
  <si>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</si>
  <si>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</si>
  <si>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</si>
  <si>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</si>
  <si>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</si>
  <si>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</si>
  <si>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</si>
  <si>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</si>
  <si>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</si>
  <si>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</si>
  <si>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</si>
  <si>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</si>
  <si>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</si>
  <si>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</si>
  <si>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</si>
  <si>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</si>
  <si>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</si>
  <si>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</si>
  <si>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</si>
  <si>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</si>
  <si>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</si>
  <si>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</si>
  <si>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</si>
  <si>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</si>
  <si>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</si>
  <si>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</si>
  <si>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</si>
  <si>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</si>
  <si>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</si>
  <si>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</si>
  <si>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</si>
  <si>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</si>
  <si>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</si>
  <si>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</si>
  <si>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</si>
  <si>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</si>
  <si>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</si>
  <si>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</si>
  <si>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</si>
  <si>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</si>
  <si>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</si>
  <si>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</si>
  <si>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</si>
  <si>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</si>
  <si>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</si>
  <si>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</si>
  <si>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</si>
  <si>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</si>
  <si>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</si>
  <si>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</si>
  <si>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</si>
  <si>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</si>
  <si>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</si>
  <si>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</si>
  <si>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</si>
  <si>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</si>
  <si>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</si>
  <si>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</si>
  <si>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</si>
  <si>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</si>
  <si>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</si>
  <si>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</si>
  <si>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</si>
  <si>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</si>
  <si>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</si>
  <si>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</si>
  <si>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</si>
  <si>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</si>
  <si>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</si>
  <si>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</si>
  <si>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</si>
  <si>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</si>
  <si>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</si>
  <si>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</si>
  <si>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</si>
  <si>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</si>
  <si>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</si>
  <si>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</si>
  <si>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</si>
  <si>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</si>
  <si>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</si>
  <si>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</si>
  <si>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</si>
  <si>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</si>
  <si>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</si>
  <si>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</si>
  <si>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</si>
  <si>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</si>
  <si>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</si>
  <si>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</si>
  <si>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</si>
  <si>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</si>
  <si>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</si>
  <si>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</si>
  <si>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</si>
  <si>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</si>
  <si>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</si>
  <si>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</si>
  <si>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</si>
  <si>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</si>
  <si>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</si>
  <si>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</si>
  <si>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</si>
  <si>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</si>
  <si>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</si>
  <si>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</si>
  <si>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</si>
  <si>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</si>
  <si>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</si>
  <si>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</si>
  <si>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</si>
  <si>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</si>
  <si>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</si>
  <si>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</si>
  <si>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</si>
  <si>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</si>
  <si>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</si>
  <si>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</si>
  <si>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</si>
  <si>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</si>
  <si>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</si>
  <si>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</si>
  <si>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</si>
  <si>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</si>
  <si>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</si>
  <si>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</si>
  <si>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</si>
  <si>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</si>
  <si>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</si>
  <si>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</si>
  <si>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</si>
  <si>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</si>
  <si>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</si>
  <si>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</si>
  <si>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</si>
  <si>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</si>
  <si>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</si>
  <si>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</si>
  <si>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</si>
  <si>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</si>
  <si>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</si>
  <si>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</si>
  <si>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</si>
  <si>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</si>
  <si>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</si>
  <si>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</si>
  <si>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</si>
  <si>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</si>
  <si>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</si>
  <si>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</si>
  <si>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</si>
  <si>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</si>
  <si>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</si>
  <si>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</si>
  <si>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</si>
  <si>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</si>
  <si>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</si>
  <si>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</si>
  <si>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</si>
  <si>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</si>
  <si>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</si>
  <si>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</si>
  <si>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</si>
  <si>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</si>
  <si>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</si>
  <si>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</si>
  <si>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</si>
  <si>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</si>
  <si>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</si>
  <si>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</si>
  <si>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</si>
  <si>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</si>
  <si>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</si>
  <si>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</si>
  <si>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</si>
  <si>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</si>
  <si>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</si>
  <si>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</si>
  <si>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</si>
  <si>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</si>
  <si>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</si>
  <si>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</si>
  <si>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</si>
  <si>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</si>
  <si>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</si>
  <si>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</si>
  <si>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</si>
  <si>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</si>
  <si>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</si>
  <si>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</si>
  <si>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</si>
  <si>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</si>
  <si>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</si>
  <si>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</si>
  <si>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</si>
  <si>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</si>
  <si>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</si>
  <si>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</si>
  <si>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</si>
  <si>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</si>
  <si>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</si>
  <si>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</si>
  <si>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</si>
  <si>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</si>
  <si>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</si>
  <si>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</si>
  <si>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</si>
  <si>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</si>
  <si>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</si>
  <si>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</si>
  <si>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</si>
  <si>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</si>
  <si>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</si>
  <si>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</si>
  <si>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</si>
  <si>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</si>
  <si>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</si>
  <si>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</si>
  <si>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</si>
  <si>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</si>
  <si>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</si>
  <si>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</si>
  <si>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</si>
  <si>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</si>
  <si>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</si>
  <si>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</si>
  <si>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</si>
  <si>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</si>
  <si>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</si>
  <si>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</si>
  <si>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</si>
  <si>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</si>
  <si>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</si>
  <si>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</si>
  <si>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</si>
  <si>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</si>
  <si>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</si>
  <si>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</si>
  <si>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</si>
  <si>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</si>
  <si>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</si>
  <si>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</si>
  <si>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</si>
  <si>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</si>
  <si>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</si>
  <si>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</si>
  <si>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</si>
  <si>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</si>
  <si>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</si>
  <si>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</si>
  <si>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</si>
  <si>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</si>
  <si>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</si>
  <si>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</si>
  <si>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</si>
  <si>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</si>
  <si>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</si>
  <si>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</si>
  <si>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</si>
  <si>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</si>
  <si>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</si>
  <si>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</si>
  <si>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</si>
  <si>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</si>
  <si>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</si>
  <si>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</si>
  <si>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</si>
  <si>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</si>
  <si>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</si>
  <si>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</si>
  <si>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</si>
  <si>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</si>
  <si>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</si>
  <si>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</si>
  <si>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</si>
  <si>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</si>
  <si>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</si>
  <si>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</si>
  <si>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</si>
  <si>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</si>
  <si>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</si>
  <si>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</si>
  <si>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</si>
  <si>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</si>
  <si>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</si>
  <si>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</si>
  <si>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</si>
  <si>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</si>
  <si>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</si>
  <si>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</si>
  <si>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</si>
  <si>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</si>
  <si>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</si>
  <si>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</si>
  <si>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</si>
  <si>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</si>
  <si>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</si>
  <si>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</si>
  <si>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</si>
  <si>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</si>
  <si>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</si>
  <si>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</si>
  <si>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</si>
  <si>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</si>
  <si>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</si>
  <si>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</si>
  <si>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</si>
  <si>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</si>
  <si>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</si>
  <si>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</si>
  <si>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</si>
  <si>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</si>
  <si>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</si>
  <si>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</si>
  <si>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</si>
  <si>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</si>
  <si>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</si>
  <si>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</si>
  <si>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</si>
  <si>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</si>
  <si>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</si>
  <si>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</si>
  <si>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</si>
  <si>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</si>
  <si>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</si>
  <si>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</si>
  <si>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</si>
  <si>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</si>
  <si>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</si>
  <si>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</si>
  <si>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</si>
  <si>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</si>
  <si>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</si>
  <si>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</si>
  <si>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</si>
  <si>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</si>
  <si>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</si>
  <si>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</si>
  <si>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</si>
  <si>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</si>
  <si>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</si>
  <si>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</si>
  <si>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</si>
  <si>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</si>
  <si>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</si>
  <si>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</si>
  <si>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</si>
  <si>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</si>
  <si>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</si>
  <si>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</si>
  <si>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</si>
  <si>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</si>
  <si>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</si>
  <si>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</si>
  <si>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</si>
  <si>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</si>
  <si>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</si>
  <si>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</si>
  <si>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</si>
  <si>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</si>
  <si>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</si>
  <si>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</si>
  <si>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</si>
  <si>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</si>
  <si>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</si>
  <si>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</si>
  <si>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</si>
  <si>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</si>
  <si>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</si>
  <si>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</si>
  <si>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</si>
  <si>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</si>
  <si>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</si>
  <si>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</si>
  <si>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</si>
  <si>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</si>
  <si>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</si>
  <si>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</si>
  <si>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</si>
  <si>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</si>
  <si>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</si>
  <si>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</si>
  <si>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</si>
  <si>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</si>
  <si>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</si>
  <si>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</si>
  <si>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</si>
  <si>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</si>
  <si>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</si>
  <si>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</si>
  <si>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</si>
  <si>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</si>
  <si>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</si>
  <si>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</si>
  <si>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</si>
  <si>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</si>
  <si>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</si>
  <si>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</si>
  <si>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</si>
  <si>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</si>
  <si>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</si>
  <si>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</si>
  <si>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</si>
  <si>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</si>
  <si>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</si>
  <si>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</si>
  <si>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</si>
  <si>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</si>
  <si>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</si>
  <si>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</si>
  <si>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</si>
  <si>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</si>
  <si>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</si>
  <si>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</si>
  <si>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</si>
  <si>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</si>
  <si>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</si>
  <si>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</si>
  <si>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</si>
  <si>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</si>
  <si>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</si>
  <si>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</si>
  <si>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</si>
  <si>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</si>
  <si>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</si>
  <si>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</si>
  <si>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</si>
  <si>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</si>
  <si>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</si>
  <si>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</si>
  <si>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</si>
  <si>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</si>
  <si>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</si>
  <si>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</si>
  <si>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</si>
  <si>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</si>
  <si>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</si>
  <si>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</si>
  <si>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</si>
  <si>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</si>
  <si>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</si>
  <si>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</si>
  <si>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</si>
  <si>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</si>
  <si>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</si>
  <si>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</si>
  <si>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</si>
  <si>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</si>
  <si>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</si>
  <si>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</si>
  <si>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</si>
  <si>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</si>
  <si>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</si>
  <si>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</si>
  <si>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</si>
  <si>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</si>
  <si>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</si>
  <si>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</si>
  <si>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</si>
  <si>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</si>
  <si>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</si>
  <si>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</si>
  <si>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</si>
  <si>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</si>
  <si>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</si>
  <si>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</si>
  <si>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</si>
  <si>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</si>
  <si>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</si>
  <si>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</si>
  <si>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</si>
  <si>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</si>
  <si>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</si>
  <si>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</si>
  <si>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</si>
  <si>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</si>
  <si>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</si>
  <si>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</si>
  <si>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</si>
  <si>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</si>
  <si>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</si>
  <si>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</si>
  <si>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</si>
  <si>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</si>
  <si>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</si>
  <si>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</si>
  <si>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</si>
  <si>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</si>
  <si>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</si>
  <si>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</si>
  <si>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</si>
  <si>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</si>
  <si>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</si>
  <si>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</si>
  <si>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</si>
  <si>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</si>
  <si>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</si>
  <si>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</si>
  <si>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</si>
  <si>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</si>
  <si>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</si>
  <si>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</si>
  <si>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</si>
  <si>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</si>
  <si>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</si>
  <si>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</si>
  <si>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</si>
  <si>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</si>
  <si>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</si>
  <si>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</si>
  <si>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</si>
  <si>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</si>
  <si>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</si>
  <si>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</si>
  <si>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</si>
  <si>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</si>
  <si>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</si>
  <si>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</si>
  <si>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</si>
  <si>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</si>
  <si>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</si>
  <si>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</si>
  <si>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</si>
  <si>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</si>
  <si>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</si>
  <si>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</si>
  <si>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</si>
  <si>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</si>
  <si>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</si>
  <si>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</si>
  <si>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</si>
  <si>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</si>
  <si>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</si>
  <si>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</si>
  <si>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</si>
  <si>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</si>
  <si>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</si>
  <si>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</si>
  <si>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</si>
  <si>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</si>
  <si>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</si>
  <si>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</si>
  <si>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</si>
  <si>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</si>
  <si>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</si>
  <si>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</si>
  <si>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</si>
  <si>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</si>
  <si>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</si>
  <si>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</si>
  <si>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</si>
  <si>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</si>
  <si>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</si>
  <si>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</si>
  <si>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</si>
  <si>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</si>
  <si>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</si>
  <si>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</si>
  <si>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</si>
  <si>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</si>
  <si>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</si>
  <si>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</si>
  <si>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</si>
  <si>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</si>
  <si>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</si>
  <si>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</si>
  <si>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</si>
  <si>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</si>
  <si>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</si>
  <si>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</si>
  <si>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</si>
  <si>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</si>
  <si>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</si>
  <si>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</si>
  <si>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</si>
  <si>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</si>
  <si>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</si>
  <si>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</si>
  <si>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</si>
  <si>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</si>
  <si>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</si>
  <si>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</si>
  <si>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</si>
  <si>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</si>
  <si>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</si>
  <si>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</si>
  <si>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</si>
  <si>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</si>
  <si>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</si>
  <si>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</si>
  <si>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</si>
  <si>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</si>
  <si>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</si>
  <si>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</si>
  <si>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</si>
  <si>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</si>
  <si>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</si>
  <si>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</si>
  <si>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</si>
  <si>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</si>
  <si>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</si>
  <si>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</si>
  <si>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</si>
  <si>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</si>
  <si>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</si>
  <si>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</si>
  <si>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</si>
  <si>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</si>
  <si>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</si>
  <si>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</si>
  <si>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</si>
  <si>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</si>
  <si>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</si>
  <si>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</si>
  <si>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</si>
  <si>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</si>
  <si>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</si>
  <si>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</si>
  <si>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</si>
  <si>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</si>
  <si>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</si>
  <si>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</si>
  <si>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</si>
  <si>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</si>
  <si>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</si>
  <si>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</si>
  <si>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</si>
  <si>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</si>
  <si>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</si>
  <si>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</si>
  <si>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</si>
  <si>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</si>
  <si>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</si>
  <si>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</si>
  <si>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</si>
  <si>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</si>
  <si>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</si>
  <si>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</si>
  <si>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</si>
  <si>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</si>
  <si>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</si>
  <si>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</si>
  <si>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</si>
  <si>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</si>
  <si>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</si>
  <si>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</si>
  <si>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</si>
  <si>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</si>
  <si>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</si>
  <si>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</si>
  <si>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</si>
  <si>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</si>
  <si>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</si>
  <si>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</si>
  <si>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</si>
  <si>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</si>
  <si>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</si>
  <si>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</si>
  <si>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</si>
  <si>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</si>
  <si>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</si>
  <si>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</si>
  <si>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</si>
  <si>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</si>
  <si>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</si>
  <si>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</si>
  <si>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</si>
  <si>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</si>
  <si>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</si>
  <si>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</si>
  <si>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</si>
  <si>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</si>
  <si>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</si>
  <si>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</si>
  <si>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</si>
  <si>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</si>
  <si>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</si>
  <si>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</si>
  <si>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</si>
  <si>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</si>
  <si>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</si>
  <si>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</si>
  <si>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</si>
  <si>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</si>
  <si>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</si>
  <si>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</si>
  <si>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</si>
  <si>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</si>
  <si>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</si>
  <si>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</si>
  <si>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</si>
  <si>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</si>
  <si>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</si>
  <si>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</si>
  <si>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</si>
  <si>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</si>
  <si>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</si>
  <si>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</si>
  <si>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</si>
  <si>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</si>
  <si>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</si>
  <si>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</si>
  <si>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</si>
  <si>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</si>
  <si>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</si>
  <si>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</si>
  <si>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</si>
  <si>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</si>
  <si>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</si>
  <si>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</si>
  <si>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</si>
  <si>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</si>
  <si>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</si>
  <si>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</si>
  <si>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</si>
  <si>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</si>
  <si>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</si>
  <si>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</si>
  <si>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</si>
  <si>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</si>
  <si>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</si>
  <si>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</si>
  <si>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</si>
  <si>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</si>
  <si>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</si>
  <si>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</si>
  <si>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</si>
  <si>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</si>
  <si>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</si>
  <si>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</si>
  <si>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</si>
  <si>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</si>
  <si>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</si>
  <si>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</si>
  <si>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</si>
  <si>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</si>
  <si>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</si>
  <si>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</si>
  <si>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</si>
  <si>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</si>
  <si>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</si>
  <si>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</si>
  <si>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</si>
  <si>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</si>
  <si>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</si>
  <si>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</si>
  <si>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</si>
  <si>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</si>
  <si>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</si>
  <si>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</si>
  <si>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</si>
  <si>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</si>
  <si>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</si>
  <si>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</si>
  <si>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</si>
  <si>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</si>
  <si>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</si>
  <si>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</si>
  <si>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</si>
  <si>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</si>
  <si>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</si>
  <si>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</si>
  <si>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</si>
  <si>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</si>
  <si>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</si>
  <si>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</si>
  <si>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</si>
  <si>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</si>
  <si>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</si>
  <si>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</si>
  <si>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</si>
  <si>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</si>
  <si>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</si>
  <si>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</si>
  <si>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</si>
  <si>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</si>
  <si>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</si>
  <si>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</si>
  <si>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</si>
  <si>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</si>
  <si>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</si>
  <si>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</si>
  <si>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</si>
  <si>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</si>
  <si>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</si>
  <si>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</si>
  <si>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</si>
  <si>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</si>
  <si>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</si>
  <si>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</si>
  <si>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</si>
  <si>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</si>
  <si>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</si>
  <si>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</si>
  <si>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</si>
  <si>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</si>
  <si>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</si>
  <si>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</si>
  <si>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</si>
  <si>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</si>
  <si>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</si>
  <si>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</si>
  <si>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</si>
  <si>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</si>
  <si>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</si>
  <si>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</si>
  <si>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</si>
  <si>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</si>
  <si>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</si>
  <si>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</si>
  <si>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</si>
  <si>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</si>
  <si>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</si>
  <si>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</si>
  <si>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</si>
  <si>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</si>
  <si>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</si>
  <si>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</si>
  <si>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</si>
  <si>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</si>
  <si>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</si>
  <si>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</si>
  <si>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</si>
  <si>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</si>
  <si>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</si>
  <si>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</si>
  <si>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</si>
  <si>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</si>
  <si>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</si>
  <si>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</si>
  <si>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</si>
  <si>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</si>
  <si>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</si>
  <si>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</si>
  <si>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</si>
  <si>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</si>
  <si>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</si>
  <si>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</si>
  <si>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</si>
  <si>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</si>
  <si>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</si>
  <si>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</si>
  <si>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</si>
  <si>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</si>
  <si>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</si>
  <si>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</si>
  <si>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</si>
  <si>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</si>
  <si>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</si>
  <si>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</si>
  <si>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</si>
  <si>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</si>
  <si>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</si>
  <si>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</si>
  <si>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</si>
  <si>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</si>
  <si>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</si>
  <si>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</si>
  <si>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</si>
  <si>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</si>
  <si>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</si>
  <si>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</si>
  <si>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</si>
  <si>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</si>
  <si>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</si>
  <si>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</si>
  <si>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</si>
  <si>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</si>
  <si>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</si>
  <si>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</si>
  <si>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</si>
  <si>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</si>
  <si>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</si>
  <si>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</si>
  <si>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</si>
  <si>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</si>
  <si>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</si>
  <si>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</si>
  <si>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</si>
  <si>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</si>
  <si>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</si>
  <si>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</si>
  <si>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</si>
  <si>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</si>
  <si>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</si>
  <si>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</si>
  <si>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</si>
  <si>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</si>
  <si>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</si>
  <si>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</si>
  <si>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</si>
  <si>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</si>
  <si>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</si>
  <si>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</si>
  <si>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</si>
  <si>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</si>
  <si>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</si>
  <si>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</si>
  <si>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</si>
  <si>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</si>
  <si>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</si>
  <si>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</si>
  <si>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</si>
  <si>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</si>
  <si>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</si>
  <si>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</si>
  <si>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</si>
  <si>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</si>
  <si>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</si>
  <si>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</si>
  <si>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</si>
  <si>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</si>
  <si>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</si>
  <si>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</si>
  <si>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</si>
  <si>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</si>
  <si>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</si>
  <si>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</si>
  <si>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</si>
  <si>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</si>
  <si>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</si>
  <si>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</si>
  <si>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</si>
  <si>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</si>
  <si>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</si>
  <si>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</si>
  <si>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</si>
  <si>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</si>
  <si>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</si>
  <si>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</si>
  <si>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</si>
  <si>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</si>
  <si>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</si>
  <si>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</si>
  <si>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</si>
  <si>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</si>
  <si>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</si>
  <si>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</si>
  <si>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</si>
  <si>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</si>
  <si>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</si>
  <si>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</si>
  <si>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</si>
  <si>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</si>
  <si>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</si>
  <si>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</si>
  <si>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</si>
  <si>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</si>
  <si>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</si>
  <si>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</si>
  <si>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</si>
  <si>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</si>
  <si>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</si>
  <si>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</si>
  <si>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</si>
  <si>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</si>
  <si>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</si>
  <si>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</si>
  <si>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</si>
  <si>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</si>
  <si>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</si>
  <si>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</si>
  <si>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</si>
  <si>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</si>
  <si>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</si>
  <si>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</si>
  <si>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</si>
  <si>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</si>
  <si>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</si>
  <si>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</si>
  <si>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</si>
  <si>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</si>
  <si>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</si>
  <si>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</si>
  <si>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</si>
  <si>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</si>
  <si>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</si>
  <si>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</si>
  <si>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</si>
  <si>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</si>
  <si>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</si>
  <si>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</si>
  <si>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</si>
  <si>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</si>
  <si>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</si>
  <si>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</si>
  <si>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</si>
  <si>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</si>
  <si>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</si>
  <si>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</si>
  <si>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</si>
  <si>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</si>
  <si>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</si>
  <si>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</si>
  <si>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</si>
  <si>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</si>
  <si>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</si>
  <si>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</si>
  <si>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</si>
  <si>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</si>
  <si>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</si>
  <si>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</si>
  <si>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</si>
  <si>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</si>
  <si>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</si>
  <si>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</si>
  <si>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</si>
  <si>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</si>
  <si>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</si>
  <si>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</si>
  <si>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</si>
  <si>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</si>
  <si>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</si>
  <si>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</si>
  <si>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</si>
  <si>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</si>
  <si>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</si>
  <si>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</si>
  <si>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</si>
  <si>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</si>
  <si>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</si>
  <si>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</si>
  <si>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</si>
  <si>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</si>
  <si>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</si>
  <si>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</si>
  <si>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</si>
  <si>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</si>
  <si>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</si>
  <si>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</si>
  <si>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</si>
  <si>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</si>
  <si>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</si>
  <si>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</si>
  <si>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</si>
  <si>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</si>
  <si>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</si>
  <si>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</si>
  <si>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</si>
  <si>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</si>
  <si>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</si>
  <si>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</si>
  <si>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</si>
  <si>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</si>
  <si>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</si>
  <si>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</si>
  <si>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</si>
  <si>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</si>
  <si>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</si>
  <si>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</si>
  <si>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</si>
  <si>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</si>
  <si>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</si>
  <si>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</si>
  <si>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</si>
  <si>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</si>
  <si>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</si>
  <si>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</si>
  <si>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</si>
  <si>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</si>
  <si>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</si>
  <si>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</si>
  <si>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</si>
  <si>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</si>
  <si>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</si>
  <si>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</si>
  <si>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</si>
  <si>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</si>
  <si>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</si>
  <si>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</si>
  <si>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</si>
  <si>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</si>
  <si>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</si>
  <si>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</si>
  <si>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</si>
  <si>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</si>
  <si>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</si>
  <si>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</si>
  <si>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</si>
  <si>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</si>
  <si>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</si>
  <si>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</si>
  <si>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</si>
  <si>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</si>
  <si>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</si>
  <si>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</si>
  <si>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</si>
  <si>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</si>
  <si>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</si>
  <si>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</si>
  <si>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</si>
  <si>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</si>
  <si>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</si>
  <si>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</si>
  <si>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</si>
  <si>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</si>
  <si>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</si>
  <si>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</si>
  <si>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</si>
  <si>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</si>
  <si>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</si>
  <si>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</si>
  <si>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</si>
  <si>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</si>
  <si>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</si>
  <si>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</si>
  <si>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</si>
  <si>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</si>
  <si>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</si>
  <si>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TT-20251026-00150</t>
  </si>
  <si>
    <t>5g cell down due to rectifier module faulty, rectifier module under repair arrangement / team at site TS.</t>
  </si>
  <si>
    <t>PCM-20251026-00002329</t>
  </si>
  <si>
    <t>ETA 80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</si>
</sst>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294.06068750000122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13.565699074075383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45957.009113425927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45957.009113425927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45957.009113425927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45957.009113425927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45957.009113425927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45957.009113425927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45957.009113425927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45957.009113425927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45957.009113425927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45957.009113425927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45957.009113425927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45957.009113425927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45957.009113425927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45957.009113425927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45957.009113425927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45957.009113425927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45957.009113425927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45957.009113425927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45957.009113425927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45957.009113425927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45957.009113425927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45957.009113425927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45957.009113425927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45957.009113425927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45957.009113425927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45957.009113425927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45957.009113425927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45957.009113425927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45957.009113425927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45957.009113425927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45957.009113425927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45957.009113425927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45957.009113425927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45957.009113425927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45957.009113425927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45957.009113425927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45957.009113425927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45957.009113425927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45957.009113425927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45957.009113425927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45957.009113425927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45957.009113425927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45957.009113425927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45957.009113425927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45957.009113425927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45957.009113425927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45957.009113425927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45957.009113425927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45957.009113425927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45957.009113425927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45957.009113425927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45957.009113425927</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45957.009113425927</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D296AADB-271B-40DF-88D2-126CBE90AADF}"/>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132.00927546296589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45957.009113425927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45957.009113425927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45957.009113425927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45957.009113425927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45957.009113425927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45957.009113425927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45957.009113425927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45957.009113425927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45957.009113425927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45957.009113425927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45957.009113425927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45957.009113425927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45957.009113425927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45957.009113425927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45957.009113425927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45957.009113425927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45957.009113425927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45957.009113425927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45957.009113425927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45957.009113425927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45957.009113425927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45957.009113425927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45957.009113425927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45957.009113425927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45957.009113425927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45957.009113425927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45957.009113425927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45957.009113425927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45957.009113425927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45957.009113425927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45957.009113425927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45957.009113425927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45957.009113425927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45957.009113425927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45957.009113425927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45957.009113425927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45957.009113425927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45957.009113425927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45957.009113425927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45957.009113425927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45957.009113425927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45957.009113425927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45957.009113425927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45957.009113425927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45957.009113425927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45957.009113425927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45957.009113425927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45957.009113425927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45957.009113425927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45957.009113425927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45957.009113425927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45957.009113425927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45957.009113425927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45957.009113425927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45957.009113425927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45957.009113425927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45957.009113425927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45957.009113425927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45957.009113425927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45957.009113425927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45957.009113425927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45957.009113425927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45957.009113425927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45957.009113425927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45957.009113425927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45957.009113425927</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45957.009113425927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45957.009113425927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45957.009113425927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45957.009113425927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45957.009113425927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45957.009113425927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45957.009113425927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45957.009113425927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45957.009113425927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45957.009113425927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45957.009113425927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45957.009113425927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45957.009113425927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45957.009113425927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45957.009113425927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45957.009113425927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45957.009113425927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45957.009113425927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45957.009113425927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45957.009113425927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45957.009113425927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45957.009113425927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45957.009113425927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45957.009113425927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45957.009113425927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45957.009113425927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45957.009113425927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45957.009113425927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45957.009113425927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45957.009113425927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45957.009113425927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45957.009113425927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45957.009113425927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45957.009113425927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45957.009113425927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45957.009113425927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45957.009113425927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45957.009113425927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45957.009113425927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45957.009113425927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45957.009113425927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45957.009113425927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45957.009113425927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45957.009113425927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45957.009113425927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45957.009113425927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45957.009113425927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45957.009113425927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45957.009113425927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45957.009113425927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45957.009113425927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45957.009113425927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45957.009113425927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45957.009113425927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45957.009113425927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45957.009113425927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45957.009113425927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45957.009113425927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45957.009113425927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45957.009113425927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45957.009113425927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45957.009113425927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45957.009113425927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45957.009113425927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45957.009113425927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45957.009113425927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45957.009113425927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45957.009113425927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45957.009113425927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45957.009113425927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45957.009113425927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45957.009113425927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45957.009113425927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45957.009113425927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45957.009113425927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45957.009113425927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45957.009113425927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45957.009113425927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45957.009113425927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45957.009113425927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45957.009113425927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45957.009113425927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45957.009113425927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45957.009113425927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45957.009113425927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45957.009113425927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45957.009113425927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45957.009113425927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45957.009113425927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45957.009113425927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45957.009113425927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45957.009113425927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45957.009113425927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45957.009113425927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45957.009113425927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45957.009113425927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45957.009113425927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45957.009113425927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45957.009113425927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45957.009113425927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45957.009113425927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45957.009113425927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45957.009113425927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45957.009113425927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45957.009113425927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45957.009113425927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45957.009113425927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45957.009113425927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45957.009113425927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45957.009113425927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45957.009113425927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45957.009113425927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45957.009113425927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45957.009113425927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45957.009113425927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45957.009113425927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45957.009113425927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45957.009113425927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45957.009113425927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45957.009113425927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45957.009113425927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45957.009113425927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45957.009113425927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45957.009113425927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45957.009113425927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45957.009113425927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45957.009113425927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45957.009113425927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45957.009113425927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45957.009113425927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45957.009113425927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45957.009113425927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45957.009113425927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45957.009113425927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45957.009113425927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45957.009113425927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45957.009113425927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45957.009113425927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45957.009113425927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45957.009113425927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45957.009113425927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45957.009113425927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45957.009113425927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45957.009113425927</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8" t="s">
        <v>5158</v>
      </c>
      <c r="E2" s="18"/>
      <c r="F2" s="20"/>
      <c r="G2" s="21">
        <f t="shared" ref="G2:G9" ca="1" si="0">IFERROR(NOW()-F2,"-")</f>
        <v>45957.009113425927</v>
      </c>
      <c r="H2" s="22"/>
      <c r="I2" s="19" t="str">
        <f>IFERROR(VLOOKUP(D2,DB!A:F,6,0),"")</f>
        <v>Power Cube</v>
      </c>
      <c r="J2" s="18" t="str">
        <f>IFERROR(VLOOKUP(D2,DB!A:G,7,0),"")</f>
        <v>Good</v>
      </c>
      <c r="K2" s="46"/>
      <c r="L2" s="23" t="str">
        <f>IFERROR(VLOOKUP(D2,DB!A:I,9,0),"")</f>
        <v>Zain</v>
      </c>
    </row>
    <row r="3" spans="1:13" ht="15" customHeight="1">
      <c r="A3" s="19"/>
      <c r="B3" s="63" t="str">
        <f>IFERROR(VLOOKUP(D3,DB!A:K,11,0),"")</f>
        <v>R3</v>
      </c>
      <c r="C3" s="18"/>
      <c r="D3" s="19" t="s">
        <v>5140</v>
      </c>
      <c r="E3" s="18"/>
      <c r="F3" s="20"/>
      <c r="G3" s="21">
        <f t="shared" ca="1" si="0"/>
        <v>45957.009113425927</v>
      </c>
      <c r="H3" s="22"/>
      <c r="I3" s="19" t="str">
        <f>IFERROR(VLOOKUP(D3,DB!A:F,6,0),"")</f>
        <v>Power Cube</v>
      </c>
      <c r="J3" s="18" t="str">
        <f>IFERROR(VLOOKUP(D3,DB!A:G,7,0),"")</f>
        <v>Good</v>
      </c>
      <c r="K3" s="46"/>
      <c r="L3" s="23" t="str">
        <f>IFERROR(VLOOKUP(D3,DB!A:I,9,0),"")</f>
        <v>Zain</v>
      </c>
    </row>
    <row r="4" spans="1:13" ht="15" customHeight="1">
      <c r="A4" s="19"/>
      <c r="B4" s="63" t="str">
        <f>IFERROR(VLOOKUP(D4,DB!A:K,11,0),"")</f>
        <v>R3</v>
      </c>
      <c r="C4" s="18"/>
      <c r="D4" s="18" t="s">
        <v>5168</v>
      </c>
      <c r="E4" s="18"/>
      <c r="F4" s="20"/>
      <c r="G4" s="21">
        <f t="shared" ca="1" si="0"/>
        <v>45957.009113425927</v>
      </c>
      <c r="H4" s="22"/>
      <c r="I4" s="19" t="str">
        <f>IFERROR(VLOOKUP(D4,DB!A:F,6,0),"")</f>
        <v>Power Cube</v>
      </c>
      <c r="J4" s="18" t="str">
        <f>IFERROR(VLOOKUP(D4,DB!A:G,7,0),"")</f>
        <v>Good</v>
      </c>
      <c r="K4" s="46"/>
      <c r="L4" s="23" t="str">
        <f>IFERROR(VLOOKUP(D4,DB!A:I,9,0),"")</f>
        <v>Zain</v>
      </c>
    </row>
    <row r="5" spans="1:13" ht="15" customHeight="1">
      <c r="A5" s="19"/>
      <c r="B5" s="63" t="str">
        <f>IFERROR(VLOOKUP(D5,DB!A:K,11,0),"")</f>
        <v>R3</v>
      </c>
      <c r="C5" s="18"/>
      <c r="D5" s="18" t="s">
        <v>5216</v>
      </c>
      <c r="E5" s="18"/>
      <c r="F5" s="20"/>
      <c r="G5" s="21">
        <f t="shared" ca="1" si="0"/>
        <v>45957.009113425927</v>
      </c>
      <c r="H5" s="22"/>
      <c r="I5" s="19" t="str">
        <f>IFERROR(VLOOKUP(D5,DB!A:F,6,0),"")</f>
        <v>SCECO-Rental-Genset</v>
      </c>
      <c r="J5" s="18" t="str">
        <f>IFERROR(VLOOKUP(D5,DB!A:G,7,0),"")</f>
        <v>Good</v>
      </c>
      <c r="K5" s="46"/>
      <c r="L5" s="23" t="str">
        <f>IFERROR(VLOOKUP(D5,DB!A:I,9,0),"")</f>
        <v>Zain</v>
      </c>
    </row>
    <row r="6" spans="1:13" ht="15" customHeight="1">
      <c r="A6" s="19"/>
      <c r="B6" s="63" t="str">
        <f>IFERROR(VLOOKUP(D6,DB!A:K,11,0),"")</f>
        <v/>
      </c>
      <c r="C6" s="18"/>
      <c r="D6" s="18"/>
      <c r="E6" s="18"/>
      <c r="F6" s="20"/>
      <c r="G6" s="21">
        <f t="shared" ca="1" si="0"/>
        <v>45957.009113425927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45957.009113425927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45957.009113425927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45957.009113425927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45957.009113425927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45957.009113425927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45957.009113425927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45957.009113425927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45957.009113425927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45957.009113425927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45957.009113425927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45957.009113425927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45957.009113425927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45957.009113425927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45957.009113425927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45957.009113425927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45957.009113425927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45957.009113425927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45957.009113425927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45957.009113425927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45957.009113425927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45957.009113425927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45957.009113425927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45957.009113425927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45957.009113425927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45957.009113425927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45957.009113425927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45957.009113425927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45957.009113425927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45957.009113425927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45957.009113425927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45957.009113425927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45957.009113425927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45957.009113425927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45957.009113425927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45957.009113425927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45957.009113425927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45957.009113425927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45957.009113425927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45957.009113425927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45957.009113425927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45957.009113425927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45957.009113425927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45957.009113425927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45957.009113425927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45957.009113425927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45957.009113425927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45957.009113425927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45957.009113425927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45957.009113425927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45957.009113425927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45957.009113425927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45957.009113425927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45957.009113425927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45957.009113425927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45957.009113425927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45957.009113425927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45957.009113425927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45957.009113425927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45957.009113425927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45957.009113425927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45957.009113425927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45957.009113425927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45957.009113425927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45957.009113425927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45957.009113425927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45957.009113425927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45957.009113425927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45957.009113425927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45957.009113425927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45957.009113425927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45957.009113425927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45957.009113425927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45957.009113425927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45957.009113425927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45957.009113425927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45957.009113425927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45957.009113425927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45957.009113425927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45957.009113425927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45957.009113425927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45957.009113425927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45957.009113425927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45957.009113425927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45957.009113425927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45957.009113425927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45957.009113425927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45957.009113425927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45957.009113425927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45957.009113425927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45957.009113425927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45957.009113425927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45957.009113425927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45957.009113425927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45957.009113425927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45957.009113425927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45957.009113425927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45957.009113425927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45957.009113425927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45957.009113425927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45957.009113425927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45957.009113425927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45957.009113425927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45957.009113425927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45957.009113425927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45957.009113425927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45957.009113425927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45957.009113425927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45957.009113425927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45957.009113425927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45957.009113425927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45957.009113425927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45957.009113425927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45957.009113425927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45957.009113425927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45957.009113425927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45957.009113425927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45957.009113425927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45957.009113425927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45957.009113425927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45957.009113425927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45957.009113425927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45957.009113425927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45957.009113425927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45957.009113425927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45957.009113425927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45957.009113425927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45957.009113425927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45957.009113425927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45957.009113425927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45957.009113425927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45957.009113425927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45957.009113425927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45957.009113425927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45957.009113425927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45957.009113425927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45957.009113425927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45957.009113425927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45957.009113425927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45957.009113425927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45957.009113425927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45957.009113425927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45957.009113425927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45957.009113425927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45957.009113425927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45957.009113425927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45957.009113425927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45957.009113425927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45957.009113425927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45957.009113425927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45957.009113425927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45957.009113425927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45957.009113425927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45957.009113425927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45957.009113425927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45957.009113425927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45957.009113425927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45957.009113425927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45957.009113425927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45957.009113425927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45957.009113425927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45957.009113425927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45957.009113425927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45957.009113425927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45957.009113425927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45957.009113425927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45957.009113425927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45957.009113425927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45957.009113425927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45957.009113425927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45957.009113425927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45957.009113425927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45957.009113425927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45957.009113425927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45957.009113425927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45957.009113425927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45957.009113425927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45957.009113425927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45957.009113425927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45957.009113425927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45957.009113425927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45957.009113425927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45957.009113425927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45957.009113425927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45957.009113425927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45957.009113425927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45957.009113425927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45957.009113425927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45957.009113425927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45957.009113425927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45957.009113425927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45957.009113425927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45957.009113425927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45957.009113425927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45957.009113425927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45957.009113425927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45957.009113425927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45957.009113425927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45957.009113425927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45957.009113425927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45957.009113425927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45957.009113425927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45957.009113425927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45957.009113425927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45957.009113425927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45957.009113425927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45957.009113425927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45957.009113425927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45957.009113425927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45957.009113425927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45957.009113425927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45957.009113425927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45957.009113425927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45957.009113425927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45957.009113425927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45957.009113425927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45957.009113425927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45957.009113425927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45957.009113425927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45957.009113425927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45957.009113425927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45957.009113425927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45957.009113425927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45957.009113425927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45957.009113425927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45957.009113425927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45957.009113425927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45957.009113425927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45957.009113425927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45957.009113425927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45957.009113425927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45957.009113425927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45957.009113425927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45957.009113425927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45957.009113425927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45957.009113425927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45957.009113425927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45957.009113425927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45957.009113425927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45957.009113425927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45957.009113425927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45957.009113425927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45957.009113425927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45957.009113425927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45957.009113425927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45957.009113425927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45957.009113425927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45957.009113425927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45957.009113425927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45957.009113425927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45957.009113425927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45957.009113425927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45957.009113425927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45957.009113425927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45957.009113425927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45957.009113425927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45957.009113425927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45957.009113425927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45957.009113425927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45957.009113425927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45957.009113425927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45957.009113425927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45957.009113425927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45957.009113425927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45957.009113425927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45957.009113425927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45957.009113425927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45957.009113425927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45957.009113425927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45957.009113425927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45957.009113425927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45957.009113425927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45957.009113425927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45957.009113425927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45957.009113425927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45957.009113425927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45957.009113425927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45957.009113425927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45957.009113425927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45957.009113425927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45957.009113425927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45957.009113425927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45957.009113425927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45957.009113425927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45957.009113425927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45957.009113425927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45957.009113425927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45957.009113425927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45957.009113425927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45957.009113425927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45957.009113425927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45957.009113425927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45957.009113425927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45957.009113425927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45957.009113425927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45957.009113425927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45957.009113425927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45957.009113425927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45957.009113425927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45957.009113425927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45957.009113425927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45957.009113425927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45957.009113425927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45957.009113425927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45957.009113425927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45957.009113425927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45957.009113425927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45957.009113425927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45957.009113425927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45957.009113425927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45957.009113425927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45957.009113425927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45957.009113425927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45957.009113425927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45957.009113425927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45957.009113425927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45957.009113425927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45957.009113425927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45957.009113425927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45957.009113425927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45957.009113425927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45957.009113425927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45957.009113425927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45957.009113425927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45957.009113425927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45957.009113425927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45957.009113425927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45957.009113425927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45957.009113425927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45957.009113425927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45957.009113425927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45957.009113425927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45957.009113425927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45957.009113425927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45957.009113425927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45957.009113425927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45957.009113425927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45957.009113425927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45957.009113425927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45957.009113425927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45957.009113425927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45957.009113425927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45957.009113425927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45957.009113425927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45957.009113425927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45957.009113425927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45957.009113425927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45957.009113425927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45957.009113425927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45957.009113425927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45957.009113425927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45957.009113425927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45957.009113425927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45957.009113425927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45957.009113425927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45957.009113425927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45957.009113425927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45957.009113425927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45957.009113425927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45957.009113425927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45957.009113425927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45957.009113425927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45957.009113425927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45957.009113425927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45957.009113425927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45957.009113425927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45957.009113425927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45957.009113425927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45957.009113425927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45957.009113425927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45957.009113425927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45957.009113425927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45957.009113425927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45957.009113425927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45957.009113425927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45957.009113425927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45957.009113425927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45957.009113425927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45957.009113425927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45957.009113425927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45957.009113425927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45957.009113425927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45957.009113425927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45957.009113425927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45957.009113425927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45957.009113425927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45957.009113425927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45957.009113425927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45957.009113425927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45957.009113425927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45957.009113425927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45957.009113425927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45957.009113425927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45957.009113425927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45957.009113425927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45957.009113425927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45957.009113425927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45957.009113425927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45957.009113425927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45957.009113425927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45957.009113425927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45957.009113425927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45957.009113425927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45957.009113425927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45957.009113425927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45957.009113425927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45957.009113425927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45957.009113425927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45957.009113425927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45957.009113425927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45957.009113425927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45957.009113425927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45957.009113425927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45957.009113425927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45957.009113425927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45957.009113425927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45957.009113425927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45957.009113425927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45957.009113425927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45957.009113425927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45957.009113425927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45957.009113425927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45957.009113425927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45957.009113425927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45957.009113425927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45957.009113425927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45957.009113425927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45957.009113425927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45957.009113425927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45957.009113425927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45957.009113425927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45957.009113425927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45957.009113425927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45957.009113425927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45957.009113425927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45957.009113425927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45957.009113425927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45957.009113425927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45957.009113425927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45957.009113425927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45957.009113425927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45957.009113425927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45957.009113425927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45957.009113425927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45957.009113425927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45957.009113425927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45957.009113425927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45957.009113425927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45957.009113425927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45957.009113425927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45957.009113425927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45957.009113425927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45957.009113425927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45957.009113425927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45957.009113425927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45957.009113425927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45957.009113425927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45957.009113425927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45957.009113425927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45957.009113425927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45957.009113425927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45957.009113425927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45957.009113425927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45957.009113425927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45957.009113425927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45957.009113425927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45957.009113425927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45957.009113425927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45957.009113425927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45957.009113425927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45957.009113425927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45957.009113425927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45957.009113425927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45957.009113425927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45957.009113425927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45957.009113425927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45957.009113425927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45957.009113425927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45957.009113425927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45957.009113425927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45957.009113425927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45957.009113425927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45957.009113425927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45957.009113425927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45957.009113425927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45957.009113425927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45957.009113425927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45957.009113425927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45957.009113425927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45957.009113425927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45957.009113425927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45957.009113425927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45957.009113425927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45957.009113425927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45957.009113425927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45957.009113425927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45957.009113425927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45957.009113425927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45957.009113425927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45957.009113425927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45957.009113425927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45957.009113425927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45957.009113425927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45957.009113425927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45957.009113425927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45957.009113425927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45957.009113425927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45957.009113425927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45957.009113425927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45957.009113425927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45957.009113425927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45957.009113425927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45957.009113425927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45957.009113425927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45957.009113425927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45957.009113425927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45957.009113425927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45957.009113425927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45957.009113425927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45957.009113425927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45957.009113425927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45957.009113425927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45957.009113425927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45957.009113425927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45957.009113425927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45957.009113425927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45957.009113425927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45957.009113425927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45957.009113425927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45957.009113425927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45957.009113425927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45957.009113425927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45957.009113425927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45957.009113425927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45957.009113425927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45957.009113425927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45957.009113425927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45957.009113425927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45957.009113425927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45957.009113425927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45957.009113425927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45957.009113425927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45957.009113425927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45957.009113425927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45957.009113425927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45957.009113425927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45957.009113425927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45957.009113425927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45957.009113425927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45957.009113425927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45957.009113425927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45957.009113425927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45957.009113425927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45957.009113425927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45957.009113425927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45957.009113425927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45957.009113425927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45957.009113425927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45957.009113425927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45957.009113425927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45957.009113425927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45957.009113425927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45957.009113425927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45957.009113425927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45957.009113425927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45957.009113425927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45957.009113425927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45957.009113425927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45957.009113425927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45957.009113425927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45957.009113425927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45957.009113425927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45957.009113425927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45957.009113425927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45957.009113425927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45957.009113425927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45957.009113425927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45957.009113425927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45957.009113425927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45957.009113425927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45957.009113425927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45957.009113425927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45957.009113425927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45957.009113425927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45957.009113425927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45957.009113425927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45957.009113425927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45957.009113425927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45957.009113425927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45957.009113425927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45957.009113425927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45957.009113425927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45957.009113425927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45957.009113425927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45957.009113425927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45957.009113425927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45957.009113425927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45957.009113425927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45957.009113425927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45957.009113425927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45957.009113425927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45957.009113425927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45957.009113425927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45957.009113425927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45957.009113425927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45957.009113425927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45957.009113425927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45957.009113425927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45957.009113425927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45957.009113425927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45957.009113425927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45957.009113425927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45957.009113425927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45957.009113425927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45957.009113425927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45957.009113425927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45957.009113425927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45957.009113425927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45957.009113425927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45957.009113425927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45957.009113425927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45957.009113425927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45957.009113425927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45957.009113425927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45957.009113425927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45957.009113425927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45957.009113425927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45957.009113425927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45957.009113425927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45957.009113425927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45957.009113425927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45957.009113425927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45957.009113425927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45957.009113425927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45957.009113425927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45957.009113425927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45957.009113425927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45957.009113425927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45957.009113425927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45957.009113425927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45957.009113425927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45957.009113425927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45957.009113425927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45957.009113425927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45957.009113425927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45957.009113425927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45957.009113425927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45957.009113425927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45957.009113425927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45957.009113425927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45957.009113425927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45957.009113425927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45957.009113425927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45957.009113425927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45957.009113425927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45957.009113425927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45957.009113425927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45957.009113425927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45957.009113425927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45957.009113425927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45957.009113425927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45957.009113425927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45957.009113425927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45957.009113425927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45957.009113425927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45957.009113425927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45957.009113425927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45957.009113425927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45957.009113425927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45957.009113425927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45957.009113425927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45957.009113425927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45957.009113425927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45957.009113425927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45957.009113425927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45957.009113425927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45957.009113425927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45957.009113425927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45957.009113425927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45957.009113425927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45957.009113425927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45957.009113425927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45957.009113425927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45957.009113425927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45957.009113425927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45957.009113425927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45957.009113425927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45957.009113425927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45957.009113425927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45957.009113425927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45957.009113425927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45957.009113425927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45957.009113425927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45957.009113425927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45957.009113425927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45957.009113425927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45957.009113425927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45957.009113425927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45957.009113425927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45957.009113425927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45957.009113425927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45957.009113425927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45957.009113425927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45957.009113425927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45957.009113425927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45957.009113425927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45957.009113425927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45957.009113425927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45957.009113425927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45957.009113425927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45957.009113425927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45957.009113425927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45957.009113425927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45957.009113425927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45957.009113425927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45957.009113425927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45957.009113425927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45957.009113425927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45957.009113425927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45957.009113425927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45957.009113425927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45957.009113425927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45957.009113425927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45957.009113425927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45957.009113425927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45957.009113425927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45957.009113425927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45957.009113425927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45957.009113425927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45957.009113425927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45957.009113425927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45957.009113425927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45957.009113425927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45957.009113425927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45957.009113425927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45957.009113425927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45957.009113425927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45957.009113425927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45957.009113425927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45957.009113425927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45957.009113425927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45957.009113425927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45957.009113425927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45957.009113425927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45957.009113425927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45957.009113425927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45957.009113425927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45957.009113425927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45957.009113425927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45957.009113425927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45957.009113425927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45957.009113425927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45957.009113425927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45957.009113425927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45957.009113425927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45957.009113425927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45957.009113425927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45957.009113425927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45957.009113425927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45957.009113425927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45957.009113425927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45957.009113425927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45957.009113425927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45957.009113425927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45957.009113425927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45957.009113425927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45957.009113425927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45957.009113425927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45957.009113425927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45957.009113425927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45957.009113425927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45957.009113425927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45957.009113425927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45957.009113425927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45957.009113425927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45957.009113425927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45957.009113425927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45957.009113425927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45957.009113425927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45957.009113425927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45957.009113425927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45957.009113425927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45957.009113425927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45957.009113425927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45957.009113425927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45957.009113425927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45957.009113425927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45957.009113425927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45957.009113425927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45957.009113425927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45957.009113425927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45957.009113425927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45957.009113425927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45957.009113425927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45957.009113425927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45957.009113425927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45957.009113425927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45957.009113425927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45957.009113425927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45957.009113425927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45957.009113425927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45957.009113425927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45957.009113425927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45957.009113425927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45957.009113425927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45957.009113425927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45957.009113425927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45957.009113425927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45957.009113425927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45957.009113425927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45957.009113425927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45957.009113425927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45957.009113425927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45957.009113425927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45957.009113425927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45957.009113425927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45957.009113425927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45957.009113425927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45957.009113425927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45957.009113425927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45957.009113425927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45957.009113425927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45957.009113425927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45957.009113425927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45957.009113425927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45957.009113425927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45957.009113425927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45957.009113425927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45957.009113425927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45957.009113425927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45957.009113425927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45957.009113425927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45957.009113425927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45957.009113425927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45957.009113425927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45957.009113425927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45957.009113425927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45957.009113425927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45957.009113425927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45957.009113425927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45957.009113425927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45957.009113425927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45957.009113425927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45957.009113425927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45957.009113425927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45957.009113425927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45957.009113425927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45957.009113425927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45957.009113425927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45957.009113425927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45957.009113425927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45957.009113425927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45957.009113425927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45957.009113425927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45957.009113425927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45957.009113425927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45957.009113425927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45957.009113425927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45957.009113425927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45957.009113425927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45957.009113425927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45957.009113425927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45957.009113425927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45957.009113425927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45957.009113425927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45957.009113425927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45957.009113425927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45957.009113425927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45957.009113425927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45957.009113425927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45957.009113425927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45957.009113425927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45957.009113425927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45957.009113425927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45957.009113425927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45957.009113425927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45957.009113425927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45957.009113425927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45957.009113425927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45957.009113425927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45957.009113425927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45957.009113425927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45957.009113425927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45957.009113425927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45957.009113425927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45957.009113425927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45957.009113425927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45957.009113425927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45957.009113425927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45957.009113425927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45957.009113425927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45957.009113425927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45957.009113425927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45957.009113425927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45957.009113425927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45957.009113425927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45957.009113425927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45957.009113425927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45957.009113425927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45957.009113425927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45957.009113425927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45957.009113425927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45957.009113425927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45957.009113425927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45957.009113425927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45957.009113425927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45957.009113425927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45957.009113425927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45957.009113425927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45957.009113425927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45957.009113425927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45957.009113425927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45957.009113425927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45957.009113425927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45957.009113425927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45957.009113425927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45957.009113425927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45957.009113425927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45957.009113425927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45957.009113425927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45957.009113425927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45957.009113425927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45957.009113425927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45957.009113425927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45957.009113425927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45957.009113425927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45957.009113425927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45957.009113425927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45957.009113425927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45957.009113425927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45957.009113425927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45957.009113425927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45957.009113425927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45957.009113425927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45957.009113425927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45957.009113425927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45957.009113425927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45957.009113425927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45957.009113425927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45957.009113425927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45957.009113425927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45957.009113425927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45957.009113425927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45957.009113425927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45957.009113425927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45957.009113425927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45957.009113425927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45957.009113425927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45957.009113425927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45957.009113425927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45957.009113425927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45957.009113425927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45957.009113425927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45957.009113425927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45957.009113425927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45957.009113425927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45957.009113425927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45957.009113425927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45957.009113425927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45957.009113425927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45957.009113425927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45957.009113425927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45957.009113425927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45957.009113425927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45957.009113425927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45957.009113425927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45957.009113425927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45957.009113425927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45957.009113425927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45957.009113425927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45957.009113425927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45957.009113425927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45957.009113425927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45957.009113425927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45957.009113425927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45957.009113425927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45957.009113425927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45957.009113425927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45957.009113425927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45957.009113425927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45957.009113425927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45957.009113425927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45957.009113425927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45957.009113425927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45957.009113425927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45957.009113425927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45957.009113425927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45957.009113425927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45957.009113425927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45957.009113425927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45957.009113425927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45957.009113425927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45957.009113425927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45957.009113425927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45957.009113425927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45957.009113425927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45957.009113425927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45957.009113425927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45957.009113425927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45957.009113425927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45957.009113425927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45957.009113425927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45957.009113425927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45957.009113425927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45957.009113425927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45957.009113425927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45957.009113425927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45957.009113425927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45957.009113425927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45957.009113425927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45957.009113425927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45957.009113425927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45957.009113425927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45957.009113425927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45957.009113425927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45957.009113425927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45957.009113425927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45957.009113425927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45957.009113425927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45957.009113425927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45957.009113425927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45957.009113425927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45957.009113425927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45957.009113425927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45957.009113425927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45957.009113425927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45957.009113425927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45957.009113425927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45957.009113425927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45957.009113425927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45957.009113425927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45957.009113425927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45957.009113425927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45957.009113425927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45957.009113425927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45957.009113425927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45957.009113425927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45957.009113425927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45957.009113425927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45957.009113425927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45957.009113425927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45957.009113425927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45957.009113425927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45957.009113425927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45957.009113425927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45957.009113425927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45957.009113425927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45957.009113425927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45957.009113425927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45957.009113425927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45957.009113425927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45957.009113425927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45957.009113425927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45957.009113425927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45957.009113425927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45957.009113425927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45957.009113425927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45957.009113425927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45957.009113425927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45957.009113425927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45957.009113425927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45957.009113425927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45957.009113425927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45957.009113425927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45957.009113425927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45957.009113425927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45957.009113425927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45957.009113425927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45957.009113425927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45957.009113425927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45957.009113425927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45957.009113425927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45957.009113425927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45957.009113425927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45957.009113425927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45957.009113425927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45957.009113425927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45957.009113425927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45957.009113425927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45957.009113425927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45957.009113425927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45957.009113425927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45957.009113425927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45957.009113425927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45957.009113425927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45957.009113425927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45957.009113425927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45957.009113425927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45957.009113425927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45957.009113425927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45957.009113425927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45957.009113425927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45957.009113425927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45957.009113425927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45957.009113425927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45957.009113425927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45957.009113425927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45957.009113425927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45957.009113425927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45957.009113425927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45957.009113425927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45957.009113425927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45957.009113425927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45957.009113425927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45957.009113425927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45957.009113425927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45957.009113425927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253.52839583333116</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3.3743912037025439</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45957.009113425927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45957.009113425927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45957.009113425927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45957.009113425927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45957.009113425927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45957.009113425927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45957.009113425927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45957.009113425927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45957.009113425927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45957.009113425927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45957.009113425927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45957.009113425927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45957.009113425927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45957.009113425927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45957.009113425927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45957.009113425927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45957.009113425927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45957.009113425927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45957.009113425927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45957.009113425927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45957.009113425927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45957.009113425927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45957.009113425927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45957.009113425927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45957.009113425927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45957.009113425927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45957.009113425927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45957.009113425927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45957.009113425927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45957.009113425927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45957.009113425927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45957.009113425927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45957.009113425927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45957.009113425927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45957.009113425927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45957.009113425927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45957.009113425927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45957.009113425927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45957.009113425927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45957.009113425927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45957.009113425927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45957.009113425927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45957.009113425927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45957.009113425927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45957.009113425927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45957.009113425927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45957.009113425927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45957.009113425927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45957.009113425927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45957.009113425927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45957.009113425927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45957.009113425927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45957.009113425927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45957.009113425927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45957.009113425927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45957.009113425927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45957.009113425927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45957.009113425927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45957.009113425927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45957.009113425927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45957.009113425927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45957.009113425927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45957.009113425927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45957.009113425927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45957.009113425927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45957.009113425927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45957.009113425927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45957.009113425927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45957.009113425927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45957.009113425927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45957.009113425927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45957.009113425927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45957.009113425927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45957.009113425927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45957.009113425927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45957.009113425927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45957.009113425927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45957.009113425927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45957.009113425927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45957.009113425927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45957.009113425927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45957.009113425927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45957.009113425927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45957.009113425927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45957.009113425927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45957.009113425927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45957.009113425927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45957.009113425927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45957.009113425927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45957.009113425927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45957.009113425927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45957.009113425927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45957.009113425927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45957.009113425927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45957.009113425927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45957.009113425927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45957.009113425927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45957.009113425927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45957.009113425927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45957.009113425927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45957.009113425927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45957.009113425927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45957.009113425927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45957.009113425927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45957.009113425927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45957.009113425927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45957.009113425927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45957.009113425927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45957.009113425927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45957.009113425927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45957.009113425927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45957.009113425927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45957.009113425927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45957.009113425927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45957.009113425927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45957.009113425927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45957.009113425927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45957.009113425927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45957.009113425927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45957.009113425927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45957.009113425927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45957.009113425927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45957.009113425927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45957.009113425927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45957.009113425927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45957.009113425927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45957.009113425927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45957.009113425927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45957.009113425927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45957.009113425927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45957.009113425927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45957.009113425927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45957.009113425927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45957.009113425927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45957.009113425927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45957.009113425927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45957.009113425927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45957.009113425927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45957.009113425927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45957.009113425927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45957.009113425927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45957.009113425927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45957.009113425927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45957.009113425927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45957.009113425927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45957.009113425927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45957.009113425927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45957.009113425927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45957.009113425927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45957.009113425927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45957.009113425927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45957.009113425927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45957.009113425927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45957.009113425927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45957.009113425927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45957.009113425927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45957.009113425927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45957.009113425927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45957.009113425927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45957.009113425927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45957.009113425927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45957.009113425927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45957.009113425927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45957.009113425927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45957.009113425927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45957.009113425927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45957.009113425927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45957.009113425927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45957.009113425927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45957.009113425927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45957.009113425927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45957.009113425927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45957.009113425927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45957.009113425927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45957.009113425927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45957.009113425927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45957.009113425927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45957.009113425927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45957.009113425927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45957.009113425927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45957.009113425927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45957.009113425927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45957.009113425927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45957.009113425927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45957.009113425927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45957.009113425927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45957.009113425927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45957.009113425927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45957.009113425927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45957.009113425927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45957.009113425927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45957.009113425927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45957.009113425927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45957.009113425927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45957.009113425927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45957.009113425927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45957.009113425927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45957.009113425927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45957.009113425927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45957.009113425927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45957.009113425927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45957.009113425927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45957.009113425927</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45957.009113425927</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65.177053240739042</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30.820236111110717</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8.3480023148149485</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0.15576851851801621</v>
      </c>
      <c r="H5" s="153">
        <v>45956.426793981482</v>
      </c>
      <c r="I5" s="152" t="str">
        <f>IFERROR(VLOOKUP(D5,DB!A:F,6,0),"")</f>
        <v>SCECO</v>
      </c>
      <c r="J5" s="152" t="str">
        <f>IFERROR(VLOOKUP(D5,DB!A:G,7,0),"")</f>
        <v>No BB Design</v>
      </c>
      <c r="K5" s="152" t="s">
        <v>39095</v>
      </c>
      <c r="L5" s="152" t="str">
        <f>IFERROR(VLOOKUP(D5,DB!A:I,9,0),"")</f>
        <v>Latis</v>
      </c>
    </row>
    <row r="6" spans="1:13" ht="15">
      <c r="A6" s="169"/>
      <c r="B6" s="152" t="str">
        <f>IFERROR(VLOOKUP(D6,DB!A:K,11,0),"")</f>
        <v/>
      </c>
      <c r="C6" s="152"/>
      <c r="D6" s="152"/>
      <c r="E6" s="152"/>
      <c r="F6" s="153"/>
      <c r="G6" s="154">
        <f ca="1">IFERROR(NOW()-F6,"")</f>
        <v>45957.009113425927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45957.009113425927</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45957.009113425927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45957.009113425927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45957.009113425927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45957.009113425927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45957.009113425927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45957.009113425927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45957.009113425927</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45957.009113425927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45957.009113425927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45957.009113425927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45957.009113425927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45957.009113425927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45957.009113425927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45957.009113425927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45957.009113425927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45957.009113425927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45957.009113425927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45957.009113425927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45957.009113425927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45957.009113425927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45957.009113425927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45957.009113425927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45957.009113425927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45957.009113425927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45957.009113425927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45957.009113425927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45957.009113425927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45957.009113425927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45957.009113425927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45957.009113425927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45957.009113425927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45957.009113425927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45957.009113425927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45957.009113425927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45957.009113425927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45957.009113425927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45957.009113425927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45957.009113425927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45957.009113425927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45957.009113425927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45957.009113425927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45957.009113425927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45957.009113425927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45957.009113425927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45957.009113425927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45957.009113425927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45957.009113425927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45957.009113425927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45957.009113425927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45957.009113425927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45957.009113425927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45957.009113425927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45957.009113425927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45957.009113425927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45957.009113425927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45957.009113425927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45957.009113425927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45957.009113425927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45957.009113425927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45957.009113425927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45957.009113425927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45957.009113425927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45957.009113425927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45957.009113425927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45957.009113425927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45957.009113425927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45957.009113425927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45957.009113425927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45957.009113425927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45957.009113425927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45957.009113425927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45957.009113425927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45957.009113425927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45957.009113425927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45957.009113425927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45957.009113425927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45957.009113425927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45957.009113425927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45957.009113425927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45957.009113425927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45957.009113425927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45957.009113425927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45957.009113425927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45957.009113425927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45957.009113425927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45957.009113425927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45957.009113425927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45957.009113425927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45957.009113425927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45957.009113425927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45957.009113425927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45957.009113425927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45957.009113425927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45957.009113425927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45957.009113425927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45957.009113425927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45957.009113425927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45957.009113425927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45957.009113425927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45957.009113425927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45957.009113425927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45957.009113425927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45957.009113425927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45957.009113425927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45957.009113425927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45957.009113425927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45957.009113425927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45957.009113425927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45957.009113425927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45957.009113425927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45957.009113425927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45957.009113425927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45957.009113425927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45957.009113425927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45957.009113425927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45957.009113425927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45957.009113425927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45957.009113425927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45957.009113425927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45957.009113425927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45957.009113425927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45957.009113425927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45957.009113425927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45957.009113425927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45957.009113425927</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45957.009113425927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45957.009113425927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45957.009113425927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45957.009113425927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45957.009113425927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45957.009113425927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45957.009113425927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45957.009113425927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45957.009113425927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45957.009113425927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45957.009113425927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45957.009113425927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45957.009113425927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45957.009113425927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45957.009113425927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45957.009113425927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45957.009113425927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45957.009113425927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45957.009113425927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45957.009113425927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45957.009113425927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45957.009113425927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45957.009113425927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45957.009113425927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45957.009113425927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45957.009113425927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45957.009113425927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45957.009113425927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45957.009113425927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45957.009113425927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45957.009113425927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45957.009113425927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45957.009113425927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45957.009113425927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45957.009113425927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45957.009113425927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45957.009113425927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45957.009113425927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45957.009113425927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45957.009113425927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45957.009113425927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45957.009113425927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45957.009113425927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45957.009113425927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45957.009113425927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45957.009113425927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45957.009113425927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45957.009113425927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45957.009113425927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45957.009113425927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45957.009113425927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45957.009113425927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45957.009113425927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45957.009113425927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45957.009113425927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45957.009113425927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45957.009113425927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45957.009113425927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45957.009113425927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45957.009113425927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45957.009113425927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45957.009113425927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45957.009113425927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45957.009113425927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45957.009113425927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45957.009113425927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45957.009113425927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45957.009113425927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45957.009113425927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45957.009113425927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45957.009113425927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45957.009113425927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45957.009113425927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45957.009113425927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45957.009113425927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45957.009113425927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45957.009113425927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45957.009113425927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45957.009113425927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45957.009113425927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45957.009113425927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45957.009113425927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45957.009113425927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45957.009113425927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45957.009113425927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45957.009113425927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45957.009113425927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45957.009113425927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45957.009113425927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45957.009113425927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45957.009113425927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45957.009113425927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45957.009113425927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45957.009113425927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45957.009113425927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45957.009113425927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45957.009113425927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45957.009113425927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45957.009113425927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45957.009113425927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45957.009113425927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45957.009113425927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45957.009113425927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45957.009113425927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45957.009113425927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45957.009113425927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45957.009113425927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45957.009113425927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45957.009113425927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45957.009113425927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45957.009113425927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45957.009113425927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45957.009113425927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45957.009113425927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45957.009113425927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45957.009113425927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45957.009113425927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45957.009113425927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45957.009113425927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45957.009113425927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45957.009113425927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45957.009113425927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45957.009113425927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45957.009113425927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45957.009113425927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45957.009113425927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45957.009113425927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45957.009113425927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45957.009113425927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45957.009113425927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45957.009113425927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45957.009113425927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45957.009113425927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45957.009113425927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45957.009113425927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45957.009113425927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45957.009113425927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45957.009113425927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45957.009113425927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45957.009113425927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45957.009113425927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45957.009113425927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45957.009113425927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45957.009113425927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45957.009113425927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45957.009113425927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45957.009113425927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45957.009113425927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45957.009113425927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45957.009113425927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45957.009113425927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45957.009113425927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45957.009113425927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45957.009113425927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45957.009113425927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45957.009113425927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45957.009113425927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45957.009113425927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45957.009113425927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45957.009113425927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45957.009113425927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45957.009113425927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45957.009113425927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45957.009113425927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45957.009113425927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45957.009113425927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45957.009113425927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45957.009113425927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45957.009113425927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45957.009113425927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45957.009113425927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45957.009113425927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45957.009113425927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45957.009113425927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45957.009113425927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45957.009113425927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45957.009113425927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45957.009113425927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45957.009113425927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45957.009113425927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45957.009113425927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45957.009113425927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45957.009113425927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45957.009113425927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45957.009113425927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45957.009113425927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45957.009113425927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45957.009113425927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45957.009113425927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45957.009113425927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45957.009113425927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45957.009113425927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45957.009113425927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45957.009113425927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45957.009113425927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45957.009113425927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45957.009113425927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45957.009113425927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45957.009113425927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45957.009113425927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45957.009113425927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45957.009113425927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45957.009113425927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45957.009113425927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45957.009113425927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45957.009113425927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45957.009113425927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45957.009113425927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45957.009113425927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45957.009113425927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45957.009113425927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45957.009113425927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45957.009113425927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45957.009113425927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45957.009113425927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45957.009113425927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45957.009113425927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45957.009113425927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45957.009113425927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45957.009113425927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45957.009113425927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45957.009113425927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45957.009113425927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45957.009113425927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45957.009113425927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45957.009113425927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45957.009113425927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45957.009113425927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45957.009113425927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45957.009113425927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45957.009113425927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45957.009113425927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45957.009113425927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45957.009113425927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45957.009113425927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45957.009113425927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45957.009113425927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45957.009113425927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45957.009113425927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45957.009113425927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45957.009113425927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45957.009113425927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45957.009113425927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45957.009113425927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45957.009113425927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45957.009113425927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45957.009113425927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45957.009113425927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45957.009113425927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45957.009113425927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45957.009113425927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45957.009113425927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45957.009113425927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45957.009113425927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45957.009113425927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45957.009113425927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45957.009113425927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45957.009113425927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45957.009113425927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45957.009113425927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45957.009113425927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45957.009113425927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45957.009113425927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45957.009113425927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45957.009113425927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45957.009113425927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45957.009113425927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45957.009113425927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45957.009113425927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45957.009113425927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45957.009113425927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45957.009113425927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45957.009113425927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45957.009113425927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45957.009113425927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45957.009113425927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45957.009113425927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45957.009113425927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45957.009113425927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45957.009113425927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45957.009113425927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45957.009113425927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45957.009113425927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45957.009113425927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45957.009113425927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45957.009113425927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45957.009113425927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45957.009113425927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45957.009113425927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45957.009113425927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45957.009113425927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45957.009113425927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45957.009113425927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45957.009113425927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45957.009113425927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45957.009113425927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45957.009113425927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45957.009113425927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45957.009113425927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45957.009113425927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45957.009113425927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45957.009113425927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45957.009113425927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45957.009113425927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45957.009113425927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45957.009113425927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45957.009113425927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45957.009113425927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45957.009113425927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45957.009113425927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45957.009113425927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45957.009113425927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45957.009113425927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45957.009113425927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45957.009113425927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45957.009113425927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45957.009113425927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45957.009113425927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45957.009113425927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45957.009113425927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45957.009113425927</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300" ht="15"/>
    <row r="1301" ht="15"/>
    <row r="1302" ht="15"/>
    <row r="1303" ht="15"/>
    <row r="1304"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tabSelected="1"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39096</v>
      </c>
      <c r="B2" s="103" t="str">
        <f>IFERROR(VLOOKUP(D2,DB!A:K,11,0),"")</f>
        <v>R6</v>
      </c>
      <c r="C2" s="105">
        <v>1</v>
      </c>
      <c r="D2" s="103" t="s">
        <v>38564</v>
      </c>
      <c r="E2" s="106" t="s">
        <v>38998</v>
      </c>
      <c r="F2" s="107"/>
      <c r="G2" s="77">
        <f ca="1">IFERROR(NOW()-F2,"-")</f>
        <v>45957.009113425927</v>
      </c>
      <c r="H2" s="107">
        <v>45956.092986111114</v>
      </c>
      <c r="I2" s="103" t="str">
        <f>IFERROR(VLOOKUP(D2,DB!A:F,6,0),"")</f>
        <v>Generator-SG</v>
      </c>
      <c r="J2" s="102" t="str">
        <f>IFERROR(VLOOKUP(D2,DB!A:G,7,0),"")</f>
        <v>Vandalized</v>
      </c>
      <c r="K2" s="108" t="s">
        <v>39097</v>
      </c>
      <c r="L2" s="109" t="str">
        <f>IFERROR(VLOOKUP(D2,DB!A:I,9,0),"")</f>
        <v>Latis</v>
      </c>
    </row>
    <row r="3" spans="1:16383" ht="31.5" customHeight="1">
      <c r="A3" s="104" t="s">
        <v>39098</v>
      </c>
      <c r="B3" s="103" t="str">
        <f>IFERROR(VLOOKUP(D3,DB!A:K,11,0),"")</f>
        <v>R6</v>
      </c>
      <c r="C3" s="105">
        <v>1</v>
      </c>
      <c r="D3" s="103" t="s">
        <v>34879</v>
      </c>
      <c r="E3" s="106" t="s">
        <v>38998</v>
      </c>
      <c r="F3" s="107">
        <v>45956.949525462966</v>
      </c>
      <c r="G3" s="77">
        <f ca="1">IFERROR(NOW()-F3,"-")</f>
        <v>5.9587962961813901E-2</v>
      </c>
      <c r="H3" s="107">
        <v>45956.94358796296</v>
      </c>
      <c r="I3" s="103" t="str">
        <f>IFERROR(VLOOKUP(D3,DB!A:F,6,0),"")</f>
        <v>Generator-SG</v>
      </c>
      <c r="J3" s="102" t="str">
        <f>IFERROR(VLOOKUP(D3,DB!A:G,7,0),"")</f>
        <v>Dead</v>
      </c>
      <c r="K3" s="108" t="s">
        <v>39099</v>
      </c>
      <c r="L3" s="109" t="str">
        <f>IFERROR(VLOOKUP(D3,DB!A:I,9,0),"")</f>
        <v>Latis</v>
      </c>
    </row>
    <row r="4" spans="1:16383" ht="31.5" customHeight="1">
      <c r="A4" s="104"/>
      <c r="B4" s="103" t="str">
        <f>IFERROR(VLOOKUP(D4,DB!A:K,11,0),"")</f>
        <v/>
      </c>
      <c r="C4" s="105"/>
      <c r="D4" s="103"/>
      <c r="E4" s="106"/>
      <c r="F4" s="107"/>
      <c r="G4" s="77">
        <f ca="1">IFERROR(NOW()-F4,"-")</f>
        <v>45957.009113425927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45957.009113425927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45957.009113425927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45957.009113425927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45957.009113425927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45957.009113425927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45957.009113425927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45957.009113425927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45957.009113425927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45957.009113425927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45957.009113425927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45957.009113425927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45957.009113425927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45957.009113425927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45957.009113425927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45957.009113425927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45957.009113425927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45957.009113425927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45957.009113425927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45957.009113425927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45957.009113425927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45957.009113425927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45957.009113425927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45957.009113425927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45957.009113425927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45957.009113425927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45957.009113425927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45957.009113425927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45957.009113425927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45957.009113425927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45957.009113425927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45957.009113425927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45957.009113425927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45957.009113425927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45957.009113425927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45957.009113425927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45957.009113425927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45957.009113425927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45957.009113425927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45957.009113425927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45957.009113425927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45957.009113425927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45957.009113425927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45957.009113425927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45957.009113425927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45957.009113425927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45957.009113425927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45957.009113425927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45957.009113425927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45957.009113425927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45957.009113425927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45957.009113425927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45957.009113425927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45957.009113425927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45957.009113425927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45957.009113425927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45957.009113425927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45957.009113425927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45957.009113425927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45957.009113425927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45957.009113425927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45957.009113425927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45957.009113425927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45957.009113425927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45957.009113425927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45957.009113425927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45957.009113425927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45957.009113425927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45957.009113425927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45957.009113425927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45957.009113425927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45957.009113425927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45957.009113425927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45957.009113425927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45957.009113425927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45957.009113425927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45957.009113425927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45957.009113425927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45957.009113425927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45957.009113425927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45957.009113425927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45957.009113425927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45957.009113425927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45957.009113425927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45957.009113425927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45957.009113425927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45957.009113425927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45957.009113425927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45957.009113425927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45957.009113425927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45957.009113425927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45957.009113425927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45957.009113425927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45957.009113425927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45957.009113425927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45957.009113425927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45957.009113425927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45957.009113425927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45957.009113425927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45957.009113425927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45957.009113425927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45957.009113425927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45957.009113425927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45957.009113425927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45957.009113425927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45957.009113425927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45957.009113425927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45957.009113425927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45957.009113425927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45957.009113425927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45957.009113425927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45957.009113425927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45957.009113425927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45957.009113425927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45957.009113425927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45957.009113425927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45957.009113425927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45957.009113425927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45957.009113425927</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2025-10-26T21:15:06Z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