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99" documentId="13_ncr:1_{F6CB121F-512D-4AA6-A0C1-0FB36C537598}" xr6:coauthVersionLast="47" xr6:coauthVersionMax="47" xr10:uidLastSave="{F46D7896-22F4-4EFF-AE81-75778757E3AD}"/>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<sst xmlns="http://schemas.openxmlformats.org/spreadsheetml/2006/main" count="179004" uniqueCount="39094">
  <si>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</si>
  <si>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</si>
  <si>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</si>
  <si>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</si>
  <si>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</si>
  <si>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</si>
  <si>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</si>
  <si>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</si>
  <si>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</si>
  <si>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</si>
  <si>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</si>
  <si>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</si>
  <si>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</si>
  <si>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</si>
  <si>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</si>
  <si>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</si>
  <si>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</si>
  <si>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</si>
  <si>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</si>
  <si>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</si>
  <si>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</si>
  <si>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</si>
  <si>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</si>
  <si>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</si>
  <si>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</si>
  <si>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</si>
  <si>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</si>
  <si>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</si>
  <si>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</si>
  <si>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</si>
  <si>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</si>
  <si>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</si>
  <si>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</si>
  <si>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</si>
  <si>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</si>
  <si>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</si>
  <si>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</si>
  <si>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</si>
  <si>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</si>
  <si>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</si>
  <si>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</si>
  <si>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</si>
  <si>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</si>
  <si>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</si>
  <si>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</si>
  <si>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</si>
  <si>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</si>
  <si>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</si>
  <si>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</si>
  <si>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</si>
  <si>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</si>
  <si>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</si>
  <si>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</si>
  <si>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</si>
  <si>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</si>
  <si>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</si>
  <si>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</si>
  <si>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</si>
  <si>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</si>
  <si>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</si>
  <si>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</si>
  <si>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</si>
  <si>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</si>
  <si>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</si>
  <si>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</si>
  <si>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</si>
  <si>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</si>
  <si>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</si>
  <si>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</si>
  <si>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</si>
  <si>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</si>
  <si>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</si>
  <si>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</si>
  <si>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</si>
  <si>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</si>
  <si>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</si>
  <si>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</si>
  <si>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</si>
  <si>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</si>
  <si>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</si>
  <si>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</si>
  <si>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</si>
  <si>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</si>
  <si>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</si>
  <si>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</si>
  <si>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</si>
  <si>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</si>
  <si>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</si>
  <si>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</si>
  <si>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</si>
  <si>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</si>
  <si>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</si>
  <si>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</si>
  <si>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</si>
  <si>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</si>
  <si>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</si>
  <si>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</si>
  <si>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</si>
  <si>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</si>
  <si>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</si>
  <si>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</si>
  <si>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</si>
  <si>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</si>
  <si>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</si>
  <si>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</si>
  <si>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</si>
  <si>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</si>
  <si>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</si>
  <si>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</si>
  <si>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</si>
  <si>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</si>
  <si>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</si>
  <si>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</si>
  <si>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</si>
  <si>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</si>
  <si>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</si>
  <si>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</si>
  <si>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</si>
  <si>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</si>
  <si>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</si>
  <si>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</si>
  <si>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</si>
  <si>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</si>
  <si>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</si>
  <si>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</si>
  <si>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</si>
  <si>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</si>
  <si>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</si>
  <si>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</si>
  <si>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</si>
  <si>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</si>
  <si>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</si>
  <si>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</si>
  <si>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</si>
  <si>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</si>
  <si>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</si>
  <si>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</si>
  <si>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</si>
  <si>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</si>
  <si>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</si>
  <si>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</si>
  <si>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</si>
  <si>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</si>
  <si>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</si>
  <si>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</si>
  <si>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</si>
  <si>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</si>
  <si>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</si>
  <si>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</si>
  <si>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</si>
  <si>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</si>
  <si>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</si>
  <si>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</si>
  <si>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</si>
  <si>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</si>
  <si>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</si>
  <si>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</si>
  <si>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</si>
  <si>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</si>
  <si>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</si>
  <si>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</si>
  <si>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</si>
  <si>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</si>
  <si>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</si>
  <si>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</si>
  <si>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</si>
  <si>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</si>
  <si>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</si>
  <si>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</si>
  <si>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</si>
  <si>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</si>
  <si>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</si>
  <si>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</si>
  <si>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</si>
  <si>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</si>
  <si>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</si>
  <si>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</si>
  <si>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</si>
  <si>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</si>
  <si>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</si>
  <si>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</si>
  <si>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</si>
  <si>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</si>
  <si>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</si>
  <si>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</si>
  <si>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</si>
  <si>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</si>
  <si>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</si>
  <si>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</si>
  <si>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</si>
  <si>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</si>
  <si>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</si>
  <si>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</si>
  <si>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</si>
  <si>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</si>
  <si>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</si>
  <si>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</si>
  <si>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</si>
  <si>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</si>
  <si>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</si>
  <si>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</si>
  <si>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</si>
  <si>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</si>
  <si>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</si>
  <si>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</si>
  <si>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</si>
  <si>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</si>
  <si>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</si>
  <si>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</si>
  <si>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</si>
  <si>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</si>
  <si>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</si>
  <si>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</si>
  <si>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</si>
  <si>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</si>
  <si>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</si>
  <si>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</si>
  <si>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</si>
  <si>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</si>
  <si>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</si>
  <si>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</si>
  <si>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</si>
  <si>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</si>
  <si>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</si>
  <si>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</si>
  <si>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</si>
  <si>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</si>
  <si>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</si>
  <si>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</si>
  <si>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</si>
  <si>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</si>
  <si>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</si>
  <si>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</si>
  <si>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</si>
  <si>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</si>
  <si>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</si>
  <si>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</si>
  <si>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</si>
  <si>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</si>
  <si>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</si>
  <si>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</si>
  <si>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</si>
  <si>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</si>
  <si>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</si>
  <si>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</si>
  <si>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</si>
  <si>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</si>
  <si>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</si>
  <si>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</si>
  <si>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</si>
  <si>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</si>
  <si>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</si>
  <si>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</si>
  <si>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</si>
  <si>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</si>
  <si>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</si>
  <si>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</si>
  <si>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</si>
  <si>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</si>
  <si>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</si>
  <si>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</si>
  <si>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</si>
  <si>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</si>
  <si>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</si>
  <si>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</si>
  <si>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</si>
  <si>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</si>
  <si>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</si>
  <si>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</si>
  <si>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</si>
  <si>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</si>
  <si>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</si>
  <si>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</si>
  <si>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</si>
  <si>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</si>
  <si>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</si>
  <si>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</si>
  <si>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</si>
  <si>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</si>
  <si>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</si>
  <si>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</si>
  <si>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</si>
  <si>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</si>
  <si>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</si>
  <si>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</si>
  <si>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</si>
  <si>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</si>
  <si>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</si>
  <si>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</si>
  <si>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</si>
  <si>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</si>
  <si>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</si>
  <si>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</si>
  <si>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</si>
  <si>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</si>
  <si>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</si>
  <si>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</si>
  <si>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</si>
  <si>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</si>
  <si>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</si>
  <si>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</si>
  <si>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</si>
  <si>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</si>
  <si>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</si>
  <si>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</si>
  <si>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</si>
  <si>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</si>
  <si>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</si>
  <si>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</si>
  <si>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</si>
  <si>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</si>
  <si>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</si>
  <si>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</si>
  <si>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</si>
  <si>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</si>
  <si>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</si>
  <si>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</si>
  <si>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</si>
  <si>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</si>
  <si>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</si>
  <si>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</si>
  <si>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</si>
  <si>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</si>
  <si>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</si>
  <si>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</si>
  <si>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</si>
  <si>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</si>
  <si>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</si>
  <si>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</si>
  <si>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</si>
  <si>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</si>
  <si>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</si>
  <si>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</si>
  <si>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</si>
  <si>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</si>
  <si>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</si>
  <si>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</si>
  <si>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</si>
  <si>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</si>
  <si>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</si>
  <si>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</si>
  <si>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</si>
  <si>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</si>
  <si>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</si>
  <si>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</si>
  <si>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</si>
  <si>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</si>
  <si>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</si>
  <si>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</si>
  <si>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</si>
  <si>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</si>
  <si>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</si>
  <si>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</si>
  <si>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</si>
  <si>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</si>
  <si>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</si>
  <si>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</si>
  <si>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</si>
  <si>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</si>
  <si>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</si>
  <si>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</si>
  <si>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</si>
  <si>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</si>
  <si>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</si>
  <si>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</si>
  <si>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</si>
  <si>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</si>
  <si>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</si>
  <si>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</si>
  <si>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</si>
  <si>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</si>
  <si>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</si>
  <si>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</si>
  <si>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</si>
  <si>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</si>
  <si>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</si>
  <si>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</si>
  <si>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</si>
  <si>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</si>
  <si>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</si>
  <si>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</si>
  <si>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</si>
  <si>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</si>
  <si>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</si>
  <si>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</si>
  <si>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</si>
  <si>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</si>
  <si>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</si>
  <si>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</si>
  <si>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</si>
  <si>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</si>
  <si>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</si>
  <si>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</si>
  <si>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</si>
  <si>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</si>
  <si>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</si>
  <si>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</si>
  <si>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</si>
  <si>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</si>
  <si>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</si>
  <si>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</si>
  <si>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</si>
  <si>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</si>
  <si>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</si>
  <si>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</si>
  <si>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</si>
  <si>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</si>
  <si>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</si>
  <si>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</si>
  <si>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</si>
  <si>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</si>
  <si>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</si>
  <si>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</si>
  <si>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</si>
  <si>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</si>
  <si>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</si>
  <si>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</si>
  <si>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</si>
  <si>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</si>
  <si>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</si>
  <si>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</si>
  <si>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</si>
  <si>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</si>
  <si>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</si>
  <si>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</si>
  <si>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</si>
  <si>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</si>
  <si>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</si>
  <si>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</si>
  <si>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</si>
  <si>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</si>
  <si>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</si>
  <si>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</si>
  <si>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</si>
  <si>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</si>
  <si>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</si>
  <si>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</si>
  <si>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</si>
  <si>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</si>
  <si>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</si>
  <si>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</si>
  <si>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</si>
  <si>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</si>
  <si>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</si>
  <si>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</si>
  <si>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</si>
  <si>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</si>
  <si>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</si>
  <si>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</si>
  <si>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</si>
  <si>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</si>
  <si>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</si>
  <si>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</si>
  <si>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</si>
  <si>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</si>
  <si>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</si>
  <si>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</si>
  <si>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</si>
  <si>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</si>
  <si>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</si>
  <si>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</si>
  <si>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</si>
  <si>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</si>
  <si>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</si>
  <si>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</si>
  <si>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</si>
  <si>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</si>
  <si>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</si>
  <si>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</si>
  <si>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</si>
  <si>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</si>
  <si>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</si>
  <si>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</si>
  <si>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</si>
  <si>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</si>
  <si>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</si>
  <si>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</si>
  <si>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</si>
  <si>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</si>
  <si>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</si>
  <si>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</si>
  <si>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</si>
  <si>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</si>
  <si>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</si>
  <si>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</si>
  <si>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</si>
  <si>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</si>
  <si>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</si>
  <si>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</si>
  <si>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</si>
  <si>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</si>
  <si>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</si>
  <si>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</si>
  <si>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</si>
  <si>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</si>
  <si>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</si>
  <si>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</si>
  <si>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</si>
  <si>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</si>
  <si>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</si>
  <si>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</si>
  <si>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</si>
  <si>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</si>
  <si>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</si>
  <si>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</si>
  <si>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</si>
  <si>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</si>
  <si>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</si>
  <si>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</si>
  <si>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</si>
  <si>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</si>
  <si>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</si>
  <si>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</si>
  <si>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</si>
  <si>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</si>
  <si>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</si>
  <si>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</si>
  <si>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</si>
  <si>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</si>
  <si>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</si>
  <si>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</si>
  <si>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</si>
  <si>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</si>
  <si>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</si>
  <si>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</si>
  <si>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</si>
  <si>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</si>
  <si>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</si>
  <si>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</si>
  <si>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</si>
  <si>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</si>
  <si>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</si>
  <si>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</si>
  <si>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</si>
  <si>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</si>
  <si>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</si>
  <si>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</si>
  <si>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</si>
  <si>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</si>
  <si>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</si>
  <si>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</si>
  <si>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</si>
  <si>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</si>
  <si>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</si>
  <si>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</si>
  <si>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</si>
  <si>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</si>
  <si>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</si>
  <si>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</si>
  <si>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</si>
  <si>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</si>
  <si>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</si>
  <si>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</si>
  <si>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</si>
  <si>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</si>
  <si>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</si>
  <si>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</si>
  <si>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</si>
  <si>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</si>
  <si>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</si>
  <si>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</si>
  <si>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</si>
  <si>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</si>
  <si>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</si>
  <si>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</si>
  <si>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</si>
  <si>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</si>
  <si>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</si>
  <si>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</si>
  <si>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</si>
  <si>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</si>
  <si>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</si>
  <si>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</si>
  <si>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</si>
  <si>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</si>
  <si>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</si>
  <si>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</si>
  <si>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</si>
  <si>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</si>
  <si>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</si>
  <si>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</si>
  <si>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</si>
  <si>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</si>
  <si>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</si>
  <si>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</si>
  <si>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</si>
  <si>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</si>
  <si>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</si>
  <si>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</si>
  <si>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</si>
  <si>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</si>
  <si>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</si>
  <si>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</si>
  <si>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</si>
  <si>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</si>
  <si>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</si>
  <si>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</si>
  <si>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</si>
  <si>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</si>
  <si>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</si>
  <si>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</si>
  <si>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</si>
  <si>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</si>
  <si>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</si>
  <si>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</si>
  <si>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</si>
  <si>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</si>
  <si>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</si>
  <si>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</si>
  <si>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</si>
  <si>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</si>
  <si>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</si>
  <si>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</si>
  <si>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</si>
  <si>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</si>
  <si>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</si>
  <si>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</si>
  <si>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</si>
  <si>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</si>
  <si>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</si>
  <si>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</si>
  <si>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</si>
  <si>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</si>
  <si>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</si>
  <si>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</si>
  <si>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</si>
  <si>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</si>
  <si>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</si>
  <si>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</si>
  <si>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</si>
  <si>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</si>
  <si>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</si>
  <si>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</si>
  <si>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</si>
  <si>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</si>
  <si>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</si>
  <si>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</si>
  <si>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</si>
  <si>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</si>
  <si>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</si>
  <si>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</si>
  <si>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</si>
  <si>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</si>
  <si>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</si>
  <si>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</si>
  <si>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</si>
  <si>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</si>
  <si>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</si>
  <si>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</si>
  <si>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</si>
  <si>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</si>
  <si>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</si>
  <si>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</si>
  <si>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</si>
  <si>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</si>
  <si>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</si>
  <si>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</si>
  <si>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</si>
  <si>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</si>
  <si>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</si>
  <si>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</si>
  <si>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</si>
  <si>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</si>
  <si>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</si>
  <si>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</si>
  <si>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</si>
  <si>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</si>
  <si>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</si>
  <si>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</si>
  <si>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</si>
  <si>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</si>
  <si>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</si>
  <si>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</si>
  <si>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</si>
  <si>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</si>
  <si>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</si>
  <si>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</si>
  <si>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</si>
  <si>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</si>
  <si>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</si>
  <si>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</si>
  <si>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</si>
  <si>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</si>
  <si>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</si>
  <si>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</si>
  <si>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</si>
  <si>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</si>
  <si>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</si>
  <si>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</si>
  <si>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</si>
  <si>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</si>
  <si>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</si>
  <si>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</si>
  <si>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</si>
  <si>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</si>
  <si>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</si>
  <si>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</si>
  <si>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</si>
  <si>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</si>
  <si>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</si>
  <si>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</si>
  <si>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</si>
  <si>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</si>
  <si>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</si>
  <si>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</si>
  <si>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</si>
  <si>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</si>
  <si>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</si>
  <si>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</si>
  <si>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</si>
  <si>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</si>
  <si>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</si>
  <si>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</si>
  <si>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</si>
  <si>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</si>
  <si>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</si>
  <si>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</si>
  <si>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</si>
  <si>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</si>
  <si>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</si>
  <si>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</si>
  <si>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</si>
  <si>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</si>
  <si>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</si>
  <si>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</si>
  <si>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</si>
  <si>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</si>
  <si>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</si>
  <si>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</si>
  <si>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</si>
  <si>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</si>
  <si>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</si>
  <si>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</si>
  <si>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</si>
  <si>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</si>
  <si>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</si>
  <si>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</si>
  <si>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</si>
  <si>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</si>
  <si>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</si>
  <si>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</si>
  <si>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</si>
  <si>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</si>
  <si>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</si>
  <si>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</si>
  <si>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</si>
  <si>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</si>
  <si>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</si>
  <si>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</si>
  <si>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</si>
  <si>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</si>
  <si>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</si>
  <si>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</si>
  <si>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</si>
  <si>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</si>
  <si>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</si>
  <si>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</si>
  <si>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</si>
  <si>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</si>
  <si>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</si>
  <si>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</si>
  <si>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</si>
  <si>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</si>
  <si>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</si>
  <si>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</si>
  <si>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</si>
  <si>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</si>
  <si>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</si>
  <si>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</si>
  <si>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</si>
  <si>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</si>
  <si>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</si>
  <si>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</si>
  <si>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</si>
  <si>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</si>
  <si>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</si>
  <si>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</si>
  <si>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</si>
  <si>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</si>
  <si>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</si>
  <si>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</si>
  <si>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</si>
  <si>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</si>
  <si>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</si>
  <si>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</si>
  <si>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</si>
  <si>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</si>
  <si>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</si>
  <si>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</si>
  <si>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</si>
  <si>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</si>
  <si>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</si>
  <si>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</si>
  <si>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</si>
  <si>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</si>
  <si>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</si>
  <si>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</si>
  <si>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</si>
  <si>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</si>
  <si>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</si>
  <si>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</si>
  <si>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</si>
  <si>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</si>
  <si>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</si>
  <si>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</si>
  <si>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</si>
  <si>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</si>
  <si>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</si>
  <si>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</si>
  <si>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</si>
  <si>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</si>
  <si>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</si>
  <si>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</si>
  <si>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</si>
  <si>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</si>
  <si>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</si>
  <si>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</si>
  <si>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</si>
  <si>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</si>
  <si>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</si>
  <si>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</si>
  <si>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</si>
  <si>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</si>
  <si>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</si>
  <si>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</si>
  <si>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</si>
  <si>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</si>
  <si>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</si>
  <si>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</si>
  <si>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</si>
  <si>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</si>
  <si>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</si>
  <si>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</si>
  <si>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</si>
  <si>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</si>
  <si>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</si>
  <si>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</si>
  <si>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</si>
  <si>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</si>
  <si>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</si>
  <si>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</si>
  <si>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</si>
  <si>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</si>
  <si>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</si>
  <si>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</si>
  <si>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</si>
  <si>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</si>
  <si>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</si>
  <si>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</si>
  <si>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</si>
  <si>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</si>
  <si>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</si>
  <si>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</si>
  <si>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</si>
  <si>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</si>
  <si>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</si>
  <si>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</si>
  <si>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</si>
  <si>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</si>
  <si>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</si>
  <si>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</si>
  <si>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</si>
  <si>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</si>
  <si>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</si>
  <si>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</si>
  <si>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</si>
  <si>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</si>
  <si>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</si>
  <si>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</si>
  <si>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</si>
  <si>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</si>
  <si>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</si>
  <si>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</si>
  <si>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</si>
  <si>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</si>
  <si>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</si>
  <si>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</si>
  <si>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</si>
  <si>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</si>
  <si>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</si>
  <si>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</si>
  <si>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</si>
  <si>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</si>
  <si>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</si>
  <si>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</si>
  <si>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</si>
  <si>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</si>
  <si>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</si>
  <si>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</si>
  <si>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</si>
  <si>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</si>
  <si>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</si>
  <si>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</si>
  <si>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</si>
  <si>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</si>
  <si>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</si>
  <si>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</si>
  <si>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</si>
  <si>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</si>
  <si>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</si>
  <si>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</si>
  <si>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</si>
  <si>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</si>
  <si>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</si>
  <si>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</si>
  <si>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</si>
  <si>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</si>
  <si>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</si>
  <si>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</si>
  <si>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</si>
  <si>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</si>
  <si>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</si>
  <si>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</si>
  <si>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</si>
  <si>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</si>
  <si>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</si>
  <si>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</si>
  <si>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</si>
  <si>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</si>
  <si>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</si>
  <si>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</si>
  <si>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</si>
  <si>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</si>
  <si>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</si>
  <si>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</si>
  <si>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</si>
  <si>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</si>
  <si>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</si>
  <si>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</si>
  <si>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</si>
  <si>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</si>
  <si>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</si>
  <si>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</si>
  <si>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</si>
  <si>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</si>
  <si>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</si>
  <si>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</si>
  <si>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</si>
  <si>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</si>
  <si>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</si>
  <si>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</si>
  <si>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</si>
  <si>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</si>
  <si>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</si>
  <si>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</si>
  <si>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</si>
  <si>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</si>
  <si>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</si>
  <si>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</si>
  <si>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</si>
  <si>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</si>
  <si>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</si>
  <si>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</si>
  <si>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</si>
  <si>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</si>
  <si>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</si>
  <si>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</si>
  <si>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</si>
  <si>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</si>
  <si>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</si>
  <si>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</si>
  <si>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</si>
  <si>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</si>
  <si>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</si>
  <si>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</si>
  <si>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</si>
  <si>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</si>
  <si>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</si>
  <si>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</si>
  <si>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</si>
  <si>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</si>
  <si>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</si>
  <si>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</si>
  <si>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</si>
  <si>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</si>
  <si>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</si>
  <si>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</si>
  <si>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</si>
  <si>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</si>
  <si>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</si>
  <si>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</si>
  <si>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</si>
  <si>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</si>
  <si>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</si>
  <si>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</si>
  <si>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</si>
  <si>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</si>
  <si>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</si>
  <si>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</si>
  <si>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</si>
  <si>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</si>
  <si>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</si>
  <si>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</si>
  <si>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</si>
  <si>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</si>
  <si>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</si>
  <si>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</si>
  <si>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</si>
  <si>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</si>
  <si>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</si>
  <si>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</si>
  <si>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</si>
  <si>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</si>
  <si>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</si>
  <si>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</si>
  <si>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</si>
  <si>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</si>
  <si>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</si>
  <si>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</si>
  <si>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</si>
  <si>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</si>
  <si>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</si>
  <si>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</si>
  <si>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</si>
  <si>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</si>
  <si>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</si>
  <si>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</si>
  <si>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</si>
  <si>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</si>
  <si>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</si>
  <si>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</si>
  <si>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</si>
  <si>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</si>
  <si>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</si>
  <si>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</si>
  <si>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</si>
  <si>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</si>
  <si>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</si>
  <si>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</si>
  <si>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</si>
  <si>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</si>
  <si>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</si>
  <si>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</si>
  <si>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</si>
  <si>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</si>
  <si>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</si>
  <si>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</si>
  <si>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</si>
  <si>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</si>
  <si>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</si>
  <si>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</si>
  <si>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</si>
  <si>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</si>
  <si>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</si>
  <si>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</si>
  <si>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</si>
  <si>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</si>
  <si>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</si>
  <si>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</si>
  <si>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</si>
  <si>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</si>
  <si>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</si>
  <si>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</si>
  <si>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</si>
  <si>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</si>
  <si>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</si>
  <si>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</si>
  <si>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</si>
  <si>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</si>
  <si>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</si>
  <si>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</si>
  <si>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</si>
  <si>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</si>
  <si>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</si>
  <si>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</si>
  <si>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</si>
  <si>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</si>
  <si>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</si>
  <si>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</si>
  <si>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</si>
  <si>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</si>
  <si>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</si>
  <si>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</si>
  <si>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</si>
  <si>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</si>
  <si>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</si>
  <si>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</si>
  <si>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</si>
  <si>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</si>
  <si>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</si>
  <si>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</si>
  <si>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</si>
  <si>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</si>
  <si>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</si>
  <si>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</si>
  <si>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</si>
  <si>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</si>
  <si>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</si>
  <si>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</si>
  <si>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</si>
  <si>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</si>
  <si>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</si>
  <si>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</si>
  <si>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</si>
  <si>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</si>
  <si>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</si>
  <si>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</si>
  <si>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</si>
  <si>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</si>
  <si>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</si>
  <si>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</si>
  <si>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</si>
  <si>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</si>
  <si>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</si>
  <si>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</si>
  <si>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</si>
  <si>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</si>
  <si>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</si>
  <si>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</si>
  <si>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</si>
  <si>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</si>
  <si>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</si>
  <si>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</si>
  <si>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</si>
  <si>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</si>
  <si>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</si>
  <si>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</si>
  <si>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</si>
  <si>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</si>
  <si>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</si>
  <si>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</si>
  <si>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</si>
  <si>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</si>
  <si>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</si>
  <si>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</si>
  <si>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</si>
  <si>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</si>
  <si>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</si>
  <si>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</si>
  <si>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</si>
  <si>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</si>
  <si>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</si>
  <si>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</si>
  <si>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</si>
  <si>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</si>
  <si>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</si>
  <si>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</si>
  <si>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</si>
  <si>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</si>
  <si>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</si>
  <si>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</si>
  <si>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</si>
  <si>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</si>
  <si>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</si>
  <si>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</si>
  <si>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</si>
  <si>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</si>
  <si>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</si>
  <si>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</si>
  <si>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</si>
  <si>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</si>
  <si>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</si>
  <si>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</si>
  <si>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</si>
  <si>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</si>
  <si>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</si>
  <si>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</si>
  <si>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</si>
  <si>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</si>
  <si>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</si>
  <si>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</si>
  <si>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</si>
  <si>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</si>
  <si>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</si>
  <si>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</si>
  <si>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</si>
  <si>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</si>
  <si>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</si>
  <si>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</si>
  <si>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</si>
  <si>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</si>
  <si>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</si>
  <si>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</si>
  <si>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</si>
  <si>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</si>
  <si>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</si>
  <si>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</si>
  <si>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</si>
  <si>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</si>
  <si>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</si>
  <si>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</si>
  <si>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</si>
  <si>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</si>
  <si>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</si>
  <si>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</si>
  <si>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</si>
  <si>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</si>
  <si>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</si>
  <si>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</si>
  <si>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</si>
  <si>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</si>
  <si>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</si>
  <si>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</si>
  <si>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</si>
  <si>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</si>
  <si>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</si>
  <si>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</si>
  <si>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</si>
  <si>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</si>
  <si>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</si>
  <si>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</si>
  <si>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</si>
  <si>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</si>
  <si>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</si>
  <si>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</si>
  <si>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</si>
  <si>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</si>
  <si>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</si>
  <si>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</si>
  <si>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</si>
  <si>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</si>
  <si>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</si>
  <si>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</si>
  <si>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</si>
  <si>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</si>
  <si>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</si>
  <si>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</si>
  <si>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</si>
  <si>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</si>
  <si>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</si>
  <si>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</si>
  <si>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</si>
  <si>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</si>
  <si>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</si>
  <si>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</si>
  <si>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</si>
  <si>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</si>
  <si>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</si>
  <si>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</si>
  <si>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</si>
  <si>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</si>
  <si>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</si>
  <si>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</si>
  <si>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</si>
  <si>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</si>
  <si>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</si>
  <si>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</si>
  <si>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</si>
  <si>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</si>
  <si>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</si>
  <si>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</si>
  <si>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</si>
  <si>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</si>
  <si>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</si>
  <si>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</si>
  <si>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</si>
  <si>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</si>
  <si>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</si>
  <si>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</si>
  <si>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</si>
  <si>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</si>
  <si>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</si>
  <si>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</si>
  <si>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</si>
  <si>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</si>
  <si>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</si>
  <si>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</si>
  <si>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</si>
  <si>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</si>
  <si>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</si>
  <si>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</si>
  <si>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</si>
  <si>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</si>
  <si>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</si>
  <si>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</si>
  <si>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</si>
  <si>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</si>
  <si>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</si>
  <si>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</si>
  <si>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</si>
  <si>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</si>
  <si>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</si>
  <si>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</si>
  <si>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</si>
  <si>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</si>
  <si>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</si>
  <si>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</si>
  <si>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</si>
  <si>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</si>
  <si>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</si>
  <si>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</si>
  <si>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</si>
  <si>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</si>
  <si>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</si>
  <si>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</si>
  <si>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</si>
  <si>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</si>
  <si>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</si>
  <si>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</si>
  <si>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</si>
  <si>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</si>
  <si>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</si>
  <si>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</si>
  <si>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</si>
  <si>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</si>
  <si>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</si>
  <si>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</si>
  <si>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</si>
  <si>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</si>
  <si>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</si>
  <si>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</si>
  <si>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</si>
  <si>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</si>
  <si>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</si>
  <si>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</si>
  <si>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</si>
  <si>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</si>
  <si>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</si>
  <si>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</si>
  <si>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</si>
  <si>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</si>
  <si>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</si>
  <si>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</si>
  <si>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</si>
  <si>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</si>
  <si>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</si>
  <si>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</si>
  <si>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</si>
  <si>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</si>
  <si>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</si>
  <si>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</si>
  <si>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</si>
  <si>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</si>
  <si>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</si>
  <si>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</si>
  <si>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</si>
  <si>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</si>
  <si>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</si>
  <si>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</si>
  <si>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</si>
  <si>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</si>
  <si>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</si>
  <si>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</si>
  <si>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</si>
  <si>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</si>
  <si>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</si>
  <si>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</si>
  <si>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</si>
  <si>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</si>
  <si>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</si>
  <si>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</si>
  <si>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</si>
  <si>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</si>
  <si>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</si>
  <si>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</si>
  <si>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</si>
  <si>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</si>
  <si>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</si>
  <si>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</si>
  <si>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</si>
  <si>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</si>
  <si>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</si>
  <si>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</si>
  <si>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</si>
  <si>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</si>
  <si>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</si>
  <si>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</si>
  <si>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</si>
  <si>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</si>
  <si>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</si>
  <si>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</si>
  <si>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</si>
  <si>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</si>
  <si>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</si>
  <si>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</si>
  <si>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</si>
  <si>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</si>
  <si>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</si>
  <si>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</si>
  <si>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</si>
  <si>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</si>
  <si>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</si>
  <si>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</si>
  <si>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</si>
  <si>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</si>
  <si>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</si>
  <si>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</si>
  <si>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</si>
  <si>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</si>
  <si>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</si>
  <si>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</si>
  <si>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</si>
  <si>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</si>
  <si>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</si>
  <si>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</si>
  <si>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</si>
  <si>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</si>
  <si>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</si>
  <si>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</si>
  <si>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</si>
  <si>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</si>
  <si>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</si>
  <si>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</si>
  <si>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</si>
  <si>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</si>
  <si>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</si>
  <si>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</si>
  <si>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</si>
  <si>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</si>
  <si>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</si>
  <si>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</si>
  <si>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</si>
  <si>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</si>
  <si>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</si>
  <si>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</si>
  <si>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</si>
  <si>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</si>
  <si>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</si>
  <si>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</si>
  <si>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</si>
  <si>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</si>
  <si>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</si>
  <si>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</si>
  <si>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</si>
  <si>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</si>
  <si>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</si>
  <si>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</si>
  <si>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</si>
  <si>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</si>
  <si>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</si>
  <si>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</si>
  <si>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</si>
  <si>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</si>
  <si>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</si>
  <si>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</si>
  <si>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</si>
  <si>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</si>
  <si>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</si>
  <si>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</si>
  <si>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</si>
  <si>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</si>
  <si>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</si>
  <si>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</si>
  <si>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</si>
  <si>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</si>
  <si>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</si>
  <si>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</si>
  <si>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</si>
  <si>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</si>
  <si>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</si>
  <si>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</si>
  <si>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</si>
  <si>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</si>
  <si>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</si>
  <si>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</si>
  <si>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</si>
  <si>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</si>
  <si>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</si>
  <si>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</si>
  <si>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</si>
  <si>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</si>
  <si>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</si>
  <si>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</si>
  <si>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</si>
  <si>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</si>
  <si>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</si>
  <si>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</si>
  <si>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</si>
  <si>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</si>
  <si>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</si>
  <si>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</si>
  <si>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</si>
  <si>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</si>
  <si>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</si>
  <si>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</si>
  <si>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</si>
  <si>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</si>
  <si>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</si>
  <si>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</si>
  <si>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</si>
  <si>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</si>
  <si>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</si>
  <si>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</si>
  <si>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</si>
  <si>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</si>
  <si>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</si>
  <si>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</si>
  <si>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</si>
  <si>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</si>
  <si>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</si>
  <si>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</si>
  <si>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</si>
  <si>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</si>
  <si>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</si>
  <si>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</si>
  <si>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</si>
  <si>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</si>
  <si>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</si>
  <si>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</si>
  <si>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</si>
  <si>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</si>
  <si>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</si>
  <si>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</si>
  <si>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</si>
  <si>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</si>
  <si>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</si>
  <si>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</si>
  <si>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</si>
  <si>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</si>
  <si>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</si>
  <si>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</si>
  <si>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</si>
  <si>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</si>
  <si>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</si>
  <si>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</si>
  <si>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</si>
  <si>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</si>
  <si>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</si>
  <si>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</si>
  <si>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</si>
  <si>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</si>
  <si>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</si>
  <si>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</si>
  <si>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</si>
  <si>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</si>
  <si>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</si>
  <si>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</si>
  <si>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</si>
  <si>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</si>
  <si>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</si>
  <si>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</si>
  <si>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</si>
  <si>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</si>
  <si>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</si>
  <si>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</si>
  <si>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</si>
  <si>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</si>
  <si>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</si>
  <si>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</si>
  <si>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</si>
  <si>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</si>
  <si>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</si>
  <si>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</si>
  <si>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</si>
  <si>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</si>
  <si>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</si>
  <si>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</si>
  <si>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</si>
  <si>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</si>
  <si>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</si>
  <si>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</si>
  <si>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</si>
  <si>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</si>
  <si>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</si>
  <si>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</si>
  <si>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</si>
  <si>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</si>
  <si>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</si>
  <si>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</si>
  <si>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</si>
  <si>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</si>
  <si>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</si>
  <si>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</si>
  <si>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</si>
  <si>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</si>
  <si>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</si>
  <si>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</si>
  <si>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</si>
  <si>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</si>
  <si>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</si>
  <si>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</si>
  <si>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</si>
  <si>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</si>
  <si>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</si>
  <si>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</si>
  <si>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</si>
  <si>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</si>
  <si>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</si>
  <si>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</si>
  <si>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</si>
  <si>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</si>
  <si>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</si>
  <si>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</si>
  <si>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</si>
  <si>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</si>
  <si>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</si>
  <si>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</si>
  <si>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</si>
  <si>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</si>
  <si>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</si>
  <si>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</si>
  <si>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</si>
  <si>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</si>
  <si>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</si>
  <si>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</si>
  <si>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</si>
  <si>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</si>
  <si>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</si>
  <si>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</si>
  <si>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</si>
  <si>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</si>
  <si>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</si>
  <si>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</si>
  <si>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</si>
  <si>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</si>
  <si>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</si>
  <si>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</si>
  <si>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</si>
  <si>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</si>
  <si>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</si>
  <si>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</si>
  <si>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</si>
  <si>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</si>
  <si>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</si>
  <si>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</si>
  <si>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</si>
  <si>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</si>
  <si>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</si>
  <si>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</si>
  <si>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</si>
  <si>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</si>
  <si>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</si>
  <si>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</si>
  <si>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</si>
  <si>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</si>
  <si>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</si>
  <si>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</si>
  <si>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</si>
  <si>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</si>
  <si>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</si>
  <si>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</si>
  <si>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</si>
  <si>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</si>
  <si>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</si>
  <si>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</si>
  <si>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</si>
  <si>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</si>
  <si>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</si>
  <si>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</si>
  <si>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</si>
  <si>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</si>
  <si>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</si>
  <si>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</si>
  <si>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</si>
  <si>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</si>
  <si>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</si>
  <si>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</si>
  <si>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</si>
  <si>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</si>
  <si>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</si>
  <si>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</si>
  <si>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</si>
  <si>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</si>
  <si>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</si>
  <si>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</si>
  <si>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</si>
  <si>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</si>
  <si>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</si>
  <si>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</si>
  <si>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</si>
  <si>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</si>
  <si>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</si>
  <si>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</si>
  <si>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</si>
  <si>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</si>
  <si>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</si>
  <si>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</si>
  <si>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</si>
  <si>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</si>
  <si>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</si>
  <si>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</si>
  <si>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</si>
  <si>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</si>
  <si>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</si>
  <si>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</si>
  <si>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</si>
  <si>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</si>
  <si>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</si>
  <si>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</si>
  <si>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</si>
  <si>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</si>
  <si>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</si>
  <si>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</si>
  <si>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</si>
  <si>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</si>
  <si>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</si>
  <si>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</si>
  <si>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</si>
  <si>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</si>
  <si>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</si>
  <si>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</si>
  <si>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</si>
  <si>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</si>
  <si>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</si>
  <si>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</si>
  <si>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</si>
  <si>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</si>
  <si>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</si>
  <si>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</si>
  <si>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</si>
  <si>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</si>
  <si>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</si>
  <si>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</si>
  <si>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</si>
  <si>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</si>
  <si>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</si>
  <si>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</si>
  <si>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</si>
  <si>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</si>
  <si>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</si>
  <si>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</si>
  <si>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</si>
  <si>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</si>
  <si>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</si>
  <si>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</si>
  <si>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</si>
  <si>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</si>
  <si>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</si>
  <si>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</si>
  <si>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</si>
  <si>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</si>
  <si>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</si>
  <si>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</si>
  <si>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</si>
  <si>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</si>
  <si>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</si>
  <si>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</si>
  <si>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</si>
  <si>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</si>
  <si>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</si>
  <si>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</si>
  <si>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</si>
  <si>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</si>
  <si>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</si>
  <si>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</si>
  <si>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</si>
  <si>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</si>
  <si>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</si>
  <si>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</si>
  <si>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</si>
  <si>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</si>
  <si>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</si>
  <si>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</si>
  <si>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</si>
  <si>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</si>
  <si>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</si>
  <si>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</si>
  <si>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</si>
  <si>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</si>
  <si>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</si>
  <si>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</si>
  <si>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</si>
  <si>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</si>
  <si>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</si>
  <si>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</si>
  <si>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</si>
  <si>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</si>
  <si>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</si>
  <si>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</si>
  <si>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</si>
  <si>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</si>
  <si>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</si>
  <si>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</si>
  <si>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</si>
  <si>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</si>
  <si>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</si>
  <si>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</si>
  <si>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</si>
  <si>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</si>
  <si>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</si>
  <si>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</si>
  <si>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</si>
  <si>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</si>
  <si>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</si>
  <si>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</si>
  <si>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</si>
  <si>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</si>
  <si>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</si>
  <si>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</si>
  <si>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</si>
  <si>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</si>
  <si>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</si>
  <si>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</si>
  <si>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</si>
  <si>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</si>
  <si>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</si>
  <si>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</si>
  <si>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</si>
  <si>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</si>
  <si>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</si>
  <si>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</si>
  <si>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</si>
  <si>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</si>
  <si>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</si>
  <si>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</si>
  <si>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</si>
  <si>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</si>
  <si>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</si>
  <si>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</si>
  <si>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</si>
  <si>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</si>
  <si>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</si>
  <si>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</si>
  <si>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</si>
  <si>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</si>
  <si>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</si>
  <si>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</si>
  <si>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</si>
  <si>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</si>
  <si>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</si>
  <si>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</si>
  <si>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</si>
  <si>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</si>
  <si>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</si>
  <si>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</si>
  <si>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</si>
  <si>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</si>
  <si>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</si>
  <si>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</si>
  <si>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</si>
  <si>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</si>
  <si>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</si>
  <si>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</si>
  <si>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</si>
  <si>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</si>
  <si>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</si>
  <si>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</si>
  <si>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</si>
  <si>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</si>
  <si>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</si>
  <si>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</si>
  <si>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</si>
  <si>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</si>
  <si>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</si>
  <si>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</si>
  <si>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</si>
  <si>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</si>
  <si>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</si>
  <si>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</si>
  <si>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</si>
  <si>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</si>
  <si>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</si>
  <si>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</si>
  <si>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</si>
  <si>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</si>
  <si>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</si>
  <si>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</si>
  <si>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</si>
  <si>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</si>
  <si>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</si>
  <si>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</si>
  <si>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</si>
  <si>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</si>
  <si>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</si>
  <si>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</si>
  <si>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</si>
  <si>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</si>
  <si>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</si>
  <si>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</si>
  <si>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</si>
  <si>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</si>
  <si>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</si>
  <si>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</si>
  <si>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</si>
  <si>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</si>
  <si>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</si>
  <si>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</si>
  <si>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</si>
  <si>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</si>
  <si>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</si>
  <si>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</si>
  <si>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</si>
  <si>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</si>
  <si>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</si>
  <si>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</si>
  <si>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</si>
  <si>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</si>
  <si>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</si>
  <si>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</si>
  <si>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</si>
  <si>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</si>
  <si>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</si>
  <si>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</si>
  <si>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</si>
  <si>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</si>
  <si>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</si>
  <si>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</si>
  <si>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</si>
  <si>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</si>
  <si>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</si>
  <si>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</si>
  <si>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</si>
  <si>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</si>
  <si>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</si>
  <si>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</si>
  <si>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</si>
  <si>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</si>
  <si>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</si>
  <si>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</si>
  <si>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</si>
  <si>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</si>
  <si>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</si>
  <si>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</si>
  <si>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</si>
  <si>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</si>
  <si>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</si>
  <si>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</si>
  <si>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</si>
  <si>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</si>
  <si>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</si>
  <si>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</si>
  <si>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</si>
  <si>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</si>
  <si>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</si>
  <si>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</si>
  <si>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</si>
  <si>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</si>
  <si>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</si>
  <si>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</si>
  <si>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</si>
  <si>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</si>
  <si>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</si>
  <si>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</si>
  <si>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</si>
  <si>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</si>
  <si>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</si>
  <si>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</si>
  <si>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</si>
  <si>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</si>
  <si>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</si>
  <si>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</si>
  <si>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</si>
  <si>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</si>
  <si>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</si>
  <si>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</si>
  <si>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</si>
  <si>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</si>
  <si>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</si>
  <si>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</si>
  <si>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</si>
  <si>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</si>
  <si>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</si>
  <si>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</si>
  <si>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</si>
  <si>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</si>
  <si>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</si>
  <si>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</si>
  <si>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</si>
  <si>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</si>
  <si>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</si>
  <si>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</si>
  <si>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</si>
  <si>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</si>
  <si>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</si>
  <si>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</si>
  <si>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</si>
  <si>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</si>
  <si>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</si>
  <si>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</si>
  <si>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</si>
  <si>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</si>
  <si>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</si>
  <si>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</si>
  <si>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</si>
  <si>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</si>
  <si>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</si>
  <si>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</si>
  <si>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</si>
  <si>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</si>
  <si>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</si>
  <si>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</si>
  <si>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</si>
  <si>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</si>
  <si>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</si>
  <si>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</si>
  <si>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</si>
  <si>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</si>
  <si>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</si>
  <si>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</si>
  <si>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</si>
  <si>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</si>
  <si>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</si>
  <si>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</si>
  <si>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</si>
  <si>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</si>
  <si>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</si>
  <si>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</si>
  <si>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</si>
  <si>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</si>
  <si>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</si>
  <si>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</si>
  <si>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</si>
  <si>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</si>
  <si>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</si>
  <si>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</si>
  <si>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</si>
  <si>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</si>
  <si>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</si>
  <si>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</si>
  <si>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</si>
  <si>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</si>
  <si>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</si>
  <si>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</si>
  <si>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</si>
  <si>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</si>
  <si>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</si>
  <si>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</si>
  <si>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</si>
  <si>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</si>
  <si>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</si>
  <si>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</si>
  <si>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</si>
  <si>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</si>
  <si>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</si>
  <si>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</si>
  <si>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</si>
  <si>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</si>
  <si>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</si>
  <si>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</si>
  <si>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</si>
  <si>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</si>
  <si>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</si>
  <si>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</si>
  <si>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</si>
  <si>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</si>
  <si>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</si>
  <si>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</si>
  <si>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</si>
  <si>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</si>
  <si>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</si>
  <si>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</si>
  <si>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</si>
  <si>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</si>
  <si>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</si>
  <si>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</si>
  <si>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</si>
  <si>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</si>
  <si>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</si>
  <si>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</si>
  <si>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</si>
  <si>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</si>
  <si>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</si>
  <si>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</si>
  <si>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</si>
  <si>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</si>
  <si>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</si>
  <si>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</si>
  <si>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</si>
  <si>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</si>
  <si>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</si>
  <si>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</si>
  <si>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</si>
  <si>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</si>
  <si>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</si>
  <si>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</si>
  <si>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</si>
  <si>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</si>
  <si>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</si>
  <si>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</si>
  <si>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</si>
  <si>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</si>
  <si>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</si>
  <si>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</si>
  <si>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</si>
  <si>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</si>
  <si>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</si>
  <si>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</si>
  <si>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</si>
  <si>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</si>
  <si>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</si>
  <si>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</si>
  <si>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</si>
  <si>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</si>
  <si>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</si>
  <si>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</si>
  <si>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</si>
  <si>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</si>
  <si>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</si>
  <si>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</si>
  <si>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</si>
  <si>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</si>
  <si>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</si>
  <si>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</si>
  <si>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</si>
  <si>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</si>
  <si>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</si>
  <si>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</si>
  <si>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</si>
  <si>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</si>
  <si>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</si>
  <si>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</si>
  <si>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</si>
  <si>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</si>
  <si>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</si>
  <si>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</si>
  <si>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</si>
  <si>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</si>
  <si>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</si>
  <si>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</si>
  <si>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</si>
  <si>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</si>
  <si>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</si>
  <si>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</si>
  <si>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</si>
  <si>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</si>
  <si>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</si>
  <si>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</si>
  <si>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</si>
  <si>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</si>
  <si>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</si>
  <si>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</si>
  <si>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</si>
  <si>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</si>
  <si>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</si>
  <si>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</si>
  <si>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</si>
  <si>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</si>
  <si>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</si>
  <si>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</si>
  <si>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</si>
  <si>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</si>
  <si>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</si>
  <si>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</si>
  <si>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</si>
  <si>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</si>
  <si>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</si>
  <si>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</si>
  <si>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</si>
  <si>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</si>
  <si>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</si>
  <si>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</si>
  <si>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</si>
  <si>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</si>
  <si>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</si>
  <si>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</si>
  <si>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</si>
  <si>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</si>
  <si>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</si>
  <si>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</si>
  <si>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</si>
  <si>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</si>
  <si>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</si>
  <si>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</si>
  <si>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</si>
  <si>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</si>
  <si>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</si>
  <si>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</si>
  <si>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</si>
  <si>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</si>
  <si>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</si>
  <si>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</si>
  <si>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</si>
  <si>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</si>
  <si>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</si>
  <si>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</si>
  <si>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</si>
  <si>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</si>
  <si>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</si>
  <si>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</si>
  <si>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</si>
  <si>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</si>
  <si>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</si>
  <si>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</si>
  <si>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</si>
  <si>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</si>
  <si>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</si>
  <si>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</si>
  <si>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</si>
  <si>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</si>
  <si>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</si>
  <si>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</si>
  <si>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</si>
  <si>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</si>
  <si>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</si>
  <si>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</si>
  <si>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</si>
  <si>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</si>
  <si>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</si>
  <si>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</si>
  <si>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</si>
  <si>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</si>
  <si>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</si>
  <si>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</si>
  <si>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</si>
  <si>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</si>
  <si>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</si>
  <si>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</si>
  <si>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</si>
  <si>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</si>
  <si>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</si>
  <si>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</si>
  <si>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</si>
  <si>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</si>
  <si>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</si>
  <si>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</si>
  <si>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</si>
  <si>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</si>
  <si>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</si>
  <si>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</si>
  <si>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</si>
  <si>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</si>
  <si>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</si>
  <si>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</si>
  <si>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</si>
  <si>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</si>
  <si>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</si>
  <si>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</si>
  <si>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</si>
  <si>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</si>
  <si>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</si>
  <si>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</si>
  <si>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</si>
  <si>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</si>
  <si>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</si>
  <si>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</si>
  <si>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</si>
  <si>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</si>
  <si>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</si>
  <si>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</si>
  <si>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</si>
  <si>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</si>
  <si>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</si>
  <si>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</si>
  <si>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</si>
  <si>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</si>
  <si>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</si>
  <si>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</si>
  <si>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</si>
  <si>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</si>
  <si>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</si>
  <si>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</si>
  <si>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</si>
  <si>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</si>
  <si>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</si>
  <si>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</si>
  <si>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</si>
  <si>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</si>
  <si>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</si>
  <si>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</si>
  <si>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</si>
  <si>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</si>
  <si>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</si>
  <si>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</si>
  <si>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</si>
  <si>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</si>
  <si>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</si>
  <si>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</si>
  <si>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</si>
  <si>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</si>
  <si>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</si>
  <si>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</si>
  <si>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</si>
  <si>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</si>
  <si>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</si>
  <si>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</si>
  <si>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</si>
  <si>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</si>
  <si>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</si>
  <si>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</si>
  <si>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</si>
  <si>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</si>
  <si>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</si>
  <si>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</si>
  <si>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</si>
  <si>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</si>
  <si>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</si>
  <si>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</si>
  <si>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</si>
  <si>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</si>
  <si>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</si>
  <si>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</si>
  <si>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</si>
  <si>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</si>
  <si>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</si>
  <si>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</si>
  <si>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</si>
  <si>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</si>
  <si>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</si>
  <si>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</si>
  <si>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</si>
  <si>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</si>
  <si>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</si>
  <si>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</si>
  <si>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</si>
  <si>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</si>
  <si>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</si>
  <si>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</si>
  <si>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</si>
  <si>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</si>
  <si>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</si>
  <si>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</si>
  <si>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</si>
  <si>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</si>
  <si>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</si>
  <si>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</si>
  <si>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</si>
  <si>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</si>
  <si>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</si>
  <si>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</si>
  <si>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</si>
  <si>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</si>
  <si>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</si>
  <si>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</si>
  <si>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</si>
  <si>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</si>
  <si>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</si>
  <si>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</si>
  <si>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</si>
  <si>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</si>
  <si>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</si>
  <si>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</si>
  <si>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</si>
  <si>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</si>
  <si>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</si>
  <si>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</si>
  <si>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</si>
  <si>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</si>
  <si>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</si>
  <si>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</si>
  <si>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</si>
  <si>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</si>
  <si>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</si>
  <si>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</si>
  <si>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</si>
  <si>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</si>
  <si>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</si>
  <si>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</si>
  <si>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</si>
  <si>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</si>
  <si>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</si>
  <si>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</si>
  <si>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</si>
  <si>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</si>
  <si>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</si>
  <si>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</si>
  <si>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</si>
  <si>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</si>
  <si>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</si>
  <si>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</si>
  <si>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</si>
  <si>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</si>
  <si>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</si>
  <si>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</si>
  <si>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</si>
  <si>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</si>
  <si>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</si>
  <si>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</si>
  <si>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</si>
  <si>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</si>
  <si>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</si>
  <si>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</si>
  <si>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</si>
  <si>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</si>
  <si>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</si>
  <si>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</si>
  <si>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</si>
  <si>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</si>
  <si>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</si>
  <si>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</si>
  <si>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</si>
  <si>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</si>
  <si>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</si>
  <si>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</si>
  <si>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</si>
  <si>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</si>
  <si>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</si>
  <si>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</si>
  <si>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</si>
  <si>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</si>
  <si>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</si>
  <si>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</si>
  <si>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</si>
  <si>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</si>
  <si>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</si>
  <si>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</si>
  <si>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</si>
  <si>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</si>
  <si>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</si>
  <si>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</si>
  <si>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</si>
  <si>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</si>
  <si>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</si>
  <si>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</si>
  <si>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</si>
  <si>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</si>
  <si>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</si>
  <si>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</si>
  <si>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</si>
  <si>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</si>
  <si>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</si>
  <si>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</si>
  <si>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</si>
  <si>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</si>
  <si>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</si>
  <si>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</si>
  <si>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</si>
  <si>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</si>
  <si>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</si>
  <si>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</si>
  <si>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</si>
  <si>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</si>
  <si>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</si>
  <si>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</si>
  <si>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</si>
  <si>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</si>
  <si>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</si>
  <si>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</si>
  <si>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</si>
  <si>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</si>
  <si>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</si>
  <si>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</si>
  <si>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</si>
  <si>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</si>
  <si>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</si>
  <si>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</si>
  <si>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</si>
  <si>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</si>
  <si>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</si>
  <si>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</si>
  <si>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</si>
  <si>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</si>
  <si>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</si>
  <si>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</si>
  <si>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</si>
  <si>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</si>
  <si>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</si>
  <si>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</si>
  <si>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</si>
  <si>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</si>
  <si>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</si>
  <si>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</si>
  <si>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</si>
  <si>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</si>
  <si>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</si>
  <si>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</si>
  <si>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</si>
  <si>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</si>
  <si>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</si>
  <si>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</si>
  <si>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</si>
  <si>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</si>
  <si>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</si>
  <si>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</si>
  <si>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</si>
  <si>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</si>
  <si>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</si>
  <si>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</si>
  <si>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</si>
  <si>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</si>
  <si>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</si>
  <si>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</si>
  <si>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</si>
  <si>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</si>
  <si>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</si>
  <si>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</si>
  <si>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</si>
  <si>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</si>
  <si>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</si>
  <si>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</si>
  <si>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</si>
  <si>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</si>
  <si>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</si>
  <si>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</si>
  <si>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</si>
  <si>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</si>
  <si>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</si>
  <si>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</si>
  <si>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</si>
  <si>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</si>
  <si>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</si>
  <si>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</si>
  <si>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</si>
  <si>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</si>
  <si>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</si>
  <si>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</si>
  <si>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</si>
  <si>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</si>
  <si>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</si>
  <si>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</si>
  <si>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</si>
  <si>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</si>
  <si>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</si>
  <si>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</si>
  <si>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</si>
  <si>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</si>
  <si>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</si>
  <si>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</si>
  <si>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</si>
  <si>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</si>
  <si>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</si>
  <si>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</si>
  <si>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</si>
  <si>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</si>
  <si>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</si>
  <si>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</si>
  <si>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</si>
  <si>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</si>
  <si>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</si>
  <si>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</si>
  <si>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</si>
  <si>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</si>
  <si>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</si>
  <si>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</si>
  <si>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</si>
  <si>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</si>
  <si>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</si>
  <si>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</si>
  <si>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</si>
  <si>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</si>
  <si>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</si>
  <si>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</si>
  <si>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</si>
  <si>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</si>
  <si>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</si>
  <si>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</si>
  <si>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</si>
  <si>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</si>
  <si>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</si>
  <si>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</si>
  <si>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</si>
  <si>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</si>
  <si>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</si>
  <si>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</si>
  <si>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</si>
  <si>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</si>
  <si>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</si>
  <si>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</si>
  <si>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</si>
  <si>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</si>
  <si>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</si>
  <si>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</si>
  <si>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</si>
  <si>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</si>
  <si>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</si>
  <si>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</si>
  <si>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</si>
  <si>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</si>
  <si>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</si>
  <si>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</si>
  <si>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</si>
  <si>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</si>
  <si>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</si>
  <si>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</si>
  <si>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</si>
  <si>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</si>
  <si>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</si>
  <si>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</si>
  <si>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</si>
  <si>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</si>
  <si>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</si>
  <si>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</si>
  <si>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</si>
  <si>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</si>
  <si>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</si>
  <si>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</si>
  <si>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</si>
  <si>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</si>
  <si>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</si>
  <si>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</si>
  <si>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</si>
  <si>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</si>
  <si>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</si>
  <si>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</si>
  <si>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</si>
  <si>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</si>
  <si>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</si>
  <si>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</si>
  <si>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</si>
  <si>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</si>
  <si>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</si>
  <si>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</si>
  <si>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</si>
  <si>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</si>
  <si>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</si>
  <si>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</si>
  <si>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</si>
  <si>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</si>
  <si>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</si>
  <si>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</si>
  <si>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</si>
  <si>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</si>
  <si>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</si>
  <si>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</si>
  <si>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</si>
  <si>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</si>
  <si>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</si>
  <si>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</si>
  <si>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</si>
  <si>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</si>
  <si>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</si>
  <si>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</si>
  <si>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</si>
  <si>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</si>
  <si>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</si>
  <si>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</si>
  <si>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</si>
  <si>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</si>
  <si>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</si>
  <si>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</si>
  <si>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</si>
  <si>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</si>
  <si>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</si>
  <si>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</si>
  <si>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</si>
  <si>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</si>
  <si>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</si>
  <si>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</si>
  <si>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</si>
  <si>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</si>
  <si>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</si>
  <si>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</si>
  <si>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</si>
  <si>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</si>
  <si>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</si>
  <si>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</si>
  <si>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</si>
  <si>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</si>
  <si>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</si>
  <si>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</si>
  <si>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</si>
  <si>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</si>
  <si>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</si>
  <si>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</si>
  <si>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</si>
  <si>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</si>
  <si>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</si>
  <si>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</si>
  <si>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</si>
  <si>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</si>
  <si>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</si>
  <si>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</si>
  <si>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</si>
  <si>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</si>
  <si>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</si>
  <si>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</si>
  <si>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</si>
  <si>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</si>
  <si>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</si>
  <si>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</si>
  <si>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</si>
  <si>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</si>
  <si>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</si>
  <si>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</si>
  <si>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</si>
  <si>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</si>
  <si>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</si>
  <si>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</si>
  <si>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</si>
  <si>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</si>
  <si>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</si>
  <si>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</si>
  <si>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</si>
  <si>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</si>
  <si>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</si>
  <si>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</si>
  <si>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</si>
  <si>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</si>
  <si>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</si>
  <si>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</si>
  <si>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</si>
  <si>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</si>
  <si>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</si>
  <si>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</si>
  <si>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</si>
  <si>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</si>
  <si>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</si>
  <si>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</si>
  <si>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</si>
  <si>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</si>
  <si>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</si>
  <si>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</si>
  <si>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</si>
  <si>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</si>
  <si>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</si>
  <si>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</si>
  <si>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</si>
  <si>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</si>
  <si>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</si>
  <si>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</si>
  <si>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</si>
  <si>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</si>
  <si>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</si>
  <si>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</si>
  <si>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</si>
  <si>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</si>
  <si>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</si>
  <si>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</si>
  <si>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</si>
  <si>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</si>
  <si>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</si>
  <si>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</si>
  <si>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</si>
  <si>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</si>
  <si>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</si>
  <si>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</si>
  <si>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</si>
  <si>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</si>
  <si>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</si>
  <si>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</si>
  <si>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</si>
  <si>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</si>
  <si>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</si>
  <si>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</si>
  <si>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</si>
  <si>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</si>
  <si>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</si>
  <si>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</si>
  <si>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</si>
  <si>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</si>
  <si>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</si>
  <si>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</si>
  <si>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</si>
  <si>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</si>
  <si>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</si>
  <si>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</si>
  <si>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</si>
  <si>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</si>
  <si>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</si>
  <si>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</si>
  <si>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</si>
  <si>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</si>
  <si>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</si>
  <si>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</si>
  <si>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</si>
  <si>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</si>
  <si>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</si>
  <si>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</si>
  <si>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</si>
  <si>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</si>
  <si>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</si>
  <si>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</si>
  <si>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</si>
  <si>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</si>
  <si>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</si>
  <si>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</si>
  <si>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</si>
  <si>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</si>
  <si>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</si>
  <si>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</si>
  <si>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</si>
  <si>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</si>
  <si>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</si>
  <si>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</si>
  <si>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</si>
  <si>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</si>
  <si>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</si>
  <si>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</si>
  <si>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</si>
  <si>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</si>
  <si>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</si>
  <si>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</si>
  <si>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</si>
  <si>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</si>
  <si>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</si>
  <si>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</si>
  <si>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</si>
  <si>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</si>
  <si>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</si>
  <si>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</si>
  <si>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</si>
  <si>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</si>
  <si>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</si>
  <si>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</si>
  <si>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</si>
  <si>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</si>
  <si>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</si>
  <si>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</si>
  <si>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</si>
  <si>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</si>
  <si>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</si>
  <si>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</si>
  <si>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</si>
  <si>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</si>
  <si>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</si>
  <si>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</si>
  <si>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</si>
  <si>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</si>
  <si>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</si>
  <si>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</si>
  <si>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</si>
  <si>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</si>
  <si>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</si>
  <si>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</si>
  <si>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</si>
  <si>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</si>
  <si>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</si>
  <si>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</si>
  <si>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</si>
  <si>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</si>
  <si>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</si>
  <si>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</si>
  <si>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</si>
  <si>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</si>
  <si>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</si>
  <si>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</si>
  <si>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</si>
  <si>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</si>
  <si>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</si>
  <si>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</si>
  <si>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</si>
  <si>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</si>
  <si>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</si>
  <si>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</si>
  <si>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</si>
  <si>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</si>
  <si>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</si>
  <si>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</si>
  <si>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</si>
  <si>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</si>
  <si>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</si>
  <si>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</si>
  <si>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</si>
  <si>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</si>
  <si>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</si>
  <si>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</si>
  <si>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</si>
  <si>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</si>
  <si>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</si>
  <si>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</si>
  <si>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</si>
  <si>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</si>
  <si>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</si>
  <si>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</si>
  <si>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</si>
  <si>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</si>
  <si>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</si>
  <si>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</si>
  <si>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</si>
  <si>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</si>
  <si>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</si>
  <si>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</si>
  <si>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</si>
  <si>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</si>
  <si>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</si>
  <si>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</si>
  <si>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</si>
  <si>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</si>
  <si>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</si>
  <si>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</si>
  <si>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</si>
  <si>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</si>
  <si>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</si>
  <si>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</si>
  <si>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</si>
  <si>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</si>
  <si>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</si>
  <si>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</si>
  <si>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</si>
  <si>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</si>
  <si>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</si>
  <si>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</si>
  <si>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</si>
  <si>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</si>
  <si>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</si>
  <si>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</si>
  <si>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</si>
  <si>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</si>
  <si>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</si>
  <si>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</si>
  <si>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</si>
  <si>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</si>
  <si>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</si>
  <si>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</si>
  <si>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</si>
  <si>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</si>
  <si>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</si>
  <si>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</si>
  <si>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</si>
  <si>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</si>
  <si>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</si>
  <si>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</si>
  <si>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</si>
  <si>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</si>
  <si>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</si>
  <si>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</si>
  <si>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</si>
  <si>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</si>
  <si>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</si>
  <si>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</si>
  <si>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</si>
  <si>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</si>
  <si>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</si>
  <si>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</si>
  <si>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</si>
  <si>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</si>
  <si>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</si>
  <si>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</si>
  <si>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</si>
  <si>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</si>
  <si>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</si>
  <si>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</si>
  <si>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</si>
  <si>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</si>
  <si>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</si>
  <si>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</si>
  <si>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</si>
  <si>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</si>
  <si>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</si>
  <si>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</si>
  <si>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</si>
  <si>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</si>
  <si>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</si>
  <si>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</si>
  <si>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</si>
  <si>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</si>
  <si>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</si>
  <si>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</si>
  <si>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</si>
  <si>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</si>
  <si>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</si>
  <si>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</si>
  <si>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</si>
  <si>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</si>
  <si>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</si>
  <si>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</si>
  <si>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</si>
  <si>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</si>
  <si>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</si>
  <si>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</si>
  <si>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</si>
  <si>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</si>
  <si>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</si>
  <si>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</si>
  <si>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</si>
  <si>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</si>
  <si>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</si>
  <si>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</si>
  <si>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</si>
  <si>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</si>
  <si>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</si>
  <si>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</si>
  <si>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</si>
  <si>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</si>
  <si>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</si>
  <si>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</si>
  <si>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</si>
  <si>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</si>
  <si>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</si>
  <si>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</si>
  <si>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</si>
  <si>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</si>
  <si>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</si>
  <si>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</si>
  <si>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</si>
  <si>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</si>
  <si>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</si>
  <si>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</si>
  <si>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</si>
  <si>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</si>
  <si>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</si>
  <si>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</si>
  <si>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</si>
  <si>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</si>
  <si>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</si>
  <si>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</si>
  <si>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</si>
  <si>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</si>
  <si>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</si>
  <si>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</si>
  <si>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</si>
  <si>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</si>
  <si>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</si>
  <si>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</si>
  <si>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</si>
  <si>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</si>
  <si>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</si>
  <si>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</si>
  <si>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</si>
  <si>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</si>
  <si>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</si>
  <si>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</si>
  <si>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</si>
  <si>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</si>
  <si>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</si>
  <si>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</si>
  <si>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</si>
  <si>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</si>
  <si>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</si>
  <si>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</si>
  <si>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</si>
  <si>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</si>
  <si>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</si>
  <si>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</si>
  <si>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</si>
  <si>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</si>
  <si>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</si>
  <si>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</si>
  <si>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</si>
  <si>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</si>
  <si>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</si>
  <si>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</si>
  <si>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</si>
  <si>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</si>
  <si>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</si>
  <si>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</si>
  <si>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</si>
  <si>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</si>
  <si>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</si>
  <si>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</si>
  <si>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</si>
  <si>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</si>
  <si>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</si>
  <si>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</si>
  <si>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</si>
  <si>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</si>
  <si>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</si>
  <si>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</si>
  <si>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</si>
  <si>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</si>
  <si>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</si>
  <si>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</si>
  <si>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</si>
  <si>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</si>
  <si>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</si>
  <si>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</si>
  <si>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</si>
  <si>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</si>
  <si>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</si>
  <si>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</si>
  <si>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</si>
  <si>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</si>
  <si>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</si>
  <si>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</si>
  <si>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</si>
  <si>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</si>
  <si>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</si>
  <si>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</si>
  <si>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</si>
  <si>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</si>
  <si>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</si>
  <si>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</si>
  <si>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</si>
  <si>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</si>
  <si>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</si>
  <si>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</si>
  <si>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</si>
  <si>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</si>
  <si>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</si>
  <si>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</si>
  <si>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</si>
  <si>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</si>
  <si>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</si>
  <si>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</si>
  <si>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</si>
  <si>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</si>
  <si>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</si>
  <si>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</si>
  <si>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</si>
  <si>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</si>
  <si>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</si>
  <si>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</si>
  <si>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</si>
  <si>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</si>
  <si>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</si>
  <si>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</si>
  <si>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</si>
  <si>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</si>
  <si>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</si>
  <si>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</si>
  <si>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</si>
  <si>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</si>
  <si>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</si>
  <si>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</si>
  <si>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</si>
  <si>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</si>
  <si>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</si>
  <si>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</si>
  <si>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</si>
  <si>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</si>
  <si>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</si>
  <si>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</si>
  <si>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</si>
  <si>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</si>
  <si>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</si>
  <si>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</si>
  <si>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</si>
  <si>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</si>
  <si>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</si>
  <si>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</si>
  <si>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</si>
  <si>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</si>
  <si>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</si>
  <si>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</si>
  <si>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</si>
  <si>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</si>
  <si>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</si>
  <si>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</si>
  <si>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</si>
  <si>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</si>
  <si>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</si>
  <si>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</si>
  <si>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</si>
  <si>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</si>
  <si>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</si>
  <si>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</si>
  <si>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</si>
  <si>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</si>
  <si>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</si>
  <si>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</si>
  <si>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</si>
  <si>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</si>
  <si>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</si>
  <si>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</si>
  <si>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</si>
  <si>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</si>
  <si>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</si>
  <si>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</si>
  <si>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</si>
  <si>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</si>
  <si>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</si>
  <si>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</si>
  <si>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</si>
  <si>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</si>
  <si>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</si>
  <si>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</si>
  <si>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</si>
  <si>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</si>
  <si>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</si>
  <si>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</si>
  <si>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</si>
  <si>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</si>
  <si>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</si>
  <si>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</si>
  <si>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</si>
  <si>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</si>
  <si>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</si>
  <si>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</si>
  <si>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</si>
  <si>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</si>
  <si>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</si>
  <si>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</si>
  <si>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</si>
  <si>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</si>
  <si>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</si>
  <si>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</si>
  <si>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</si>
  <si>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</si>
  <si>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</si>
  <si>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</si>
  <si>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</si>
  <si>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</si>
  <si>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</si>
  <si>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</si>
  <si>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</si>
  <si>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</si>
  <si>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</si>
  <si>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</si>
  <si>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</si>
  <si>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</si>
  <si>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</si>
  <si>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</si>
  <si>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</si>
  <si>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</si>
  <si>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</si>
  <si>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</si>
  <si>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</si>
  <si>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</si>
  <si>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</si>
  <si>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</si>
  <si>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</si>
  <si>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</si>
  <si>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</si>
  <si>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</si>
  <si>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</si>
  <si>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</si>
  <si>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</si>
  <si>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</si>
  <si>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</si>
  <si>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</si>
  <si>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</si>
  <si>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</si>
  <si>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</si>
  <si>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</si>
  <si>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</si>
  <si>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</si>
  <si>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</si>
  <si>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</si>
  <si>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</si>
  <si>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</si>
  <si>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</si>
  <si>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</si>
  <si>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</si>
  <si>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</si>
  <si>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</si>
  <si>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</si>
  <si>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</si>
  <si>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</si>
  <si>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</si>
  <si>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</si>
  <si>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</si>
  <si>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</si>
  <si>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</si>
  <si>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</si>
  <si>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</si>
  <si>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</si>
  <si>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</si>
  <si>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</si>
  <si>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</si>
  <si>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</si>
  <si>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</si>
  <si>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</si>
  <si>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</si>
  <si>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</si>
  <si>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</si>
  <si>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</si>
  <si>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</si>
  <si>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</si>
  <si>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</si>
  <si>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</si>
  <si>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</si>
  <si>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</si>
  <si>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</si>
  <si>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</si>
  <si>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</si>
  <si>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</si>
  <si>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</si>
  <si>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</si>
  <si>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</si>
  <si>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</si>
  <si>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</si>
  <si>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</si>
  <si>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</si>
  <si>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</si>
  <si>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</si>
  <si>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</si>
  <si>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</si>
  <si>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</si>
  <si>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</si>
  <si>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</si>
  <si>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</si>
  <si>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</si>
  <si>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</si>
  <si>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</si>
  <si>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</si>
  <si>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</si>
  <si>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</si>
  <si>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</si>
  <si>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</si>
  <si>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</si>
  <si>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</si>
  <si>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</si>
  <si>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</si>
  <si>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</si>
  <si>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</si>
  <si>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</si>
  <si>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</si>
  <si>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</si>
  <si>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</si>
  <si>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</si>
  <si>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</si>
  <si>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</si>
  <si>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</si>
  <si>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</si>
  <si>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</si>
  <si>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</si>
  <si>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</si>
  <si>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</si>
  <si>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</si>
  <si>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</si>
  <si>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</si>
  <si>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</si>
  <si>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</si>
  <si>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</si>
  <si>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</si>
  <si>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</si>
  <si>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</si>
  <si>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</si>
  <si>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</si>
  <si>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</si>
  <si>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</si>
  <si>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</si>
  <si>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</si>
  <si>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</si>
  <si>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</si>
  <si>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</si>
  <si>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</si>
  <si>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</si>
  <si>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</si>
  <si>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</si>
  <si>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</si>
  <si>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</si>
  <si>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</si>
  <si>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</si>
  <si>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</si>
  <si>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</si>
  <si>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</si>
  <si>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</si>
  <si>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</si>
  <si>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</si>
  <si>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</si>
  <si>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</si>
  <si>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</si>
  <si>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</si>
  <si>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</si>
  <si>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</si>
  <si>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</si>
  <si>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</si>
  <si>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</si>
  <si>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</si>
  <si>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</si>
  <si>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</si>
  <si>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</si>
  <si>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</si>
  <si>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</si>
  <si>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</si>
  <si>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</si>
  <si>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</si>
  <si>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</si>
  <si>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</si>
  <si>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</si>
  <si>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</si>
  <si>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</si>
  <si>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</si>
  <si>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</si>
  <si>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</si>
  <si>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</si>
  <si>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</si>
  <si>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</si>
  <si>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</si>
  <si>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</si>
  <si>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</si>
  <si>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</si>
  <si>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</si>
  <si>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</si>
  <si>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</si>
  <si>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</si>
  <si>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</si>
  <si>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</si>
  <si>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</si>
  <si>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</si>
  <si>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</si>
  <si>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</si>
  <si>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</si>
  <si>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</si>
  <si>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</si>
  <si>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</si>
  <si>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</si>
  <si>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</si>
  <si>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</si>
  <si>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</si>
  <si>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</si>
  <si>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</si>
  <si>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</si>
  <si>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</si>
  <si>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</si>
  <si>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</si>
  <si>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</si>
  <si>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</si>
  <si>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</si>
  <si>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</si>
  <si>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</si>
  <si>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</si>
  <si>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</si>
  <si>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</si>
  <si>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</si>
  <si>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</si>
  <si>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</si>
  <si>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</si>
  <si>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</si>
  <si>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</si>
  <si>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</si>
  <si>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</si>
  <si>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</si>
  <si>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</si>
  <si>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</si>
  <si>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</si>
  <si>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</si>
  <si>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</si>
  <si>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</si>
  <si>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</si>
  <si>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</si>
  <si>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</si>
  <si>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</si>
  <si>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</si>
  <si>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</si>
  <si>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</si>
  <si>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</si>
  <si>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</si>
  <si>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</si>
  <si>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</si>
  <si>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</si>
  <si>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</si>
  <si>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</si>
  <si>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</si>
  <si>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</si>
  <si>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</si>
  <si>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</si>
  <si>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</si>
  <si>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</si>
  <si>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</si>
  <si>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</si>
  <si>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</si>
  <si>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</si>
  <si>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</si>
  <si>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</si>
  <si>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</si>
  <si>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</si>
  <si>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</si>
  <si>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</si>
  <si>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</si>
  <si>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</si>
  <si>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</si>
  <si>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</si>
  <si>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</si>
  <si>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</si>
  <si>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</si>
  <si>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</si>
  <si>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</si>
  <si>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</si>
  <si>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</si>
  <si>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</si>
  <si>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</si>
  <si>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</si>
  <si>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</si>
  <si>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</si>
  <si>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</si>
  <si>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</si>
  <si>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</si>
  <si>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</si>
  <si>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</si>
  <si>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</si>
  <si>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</si>
  <si>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</si>
  <si>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</si>
  <si>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</si>
  <si>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</si>
  <si>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</si>
  <si>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</si>
  <si>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</si>
  <si>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</si>
  <si>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</si>
  <si>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</si>
  <si>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</si>
  <si>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</si>
  <si>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</si>
  <si>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</si>
  <si>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</si>
  <si>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</si>
  <si>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</si>
  <si>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</si>
  <si>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</si>
  <si>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</si>
  <si>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</si>
  <si>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</si>
  <si>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</si>
  <si>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</si>
  <si>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</si>
  <si>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</si>
  <si>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</si>
  <si>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</si>
  <si>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</si>
  <si>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</si>
  <si>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</si>
  <si>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</si>
  <si>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</si>
  <si>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</si>
  <si>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</si>
  <si>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</si>
  <si>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</si>
  <si>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</si>
  <si>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</si>
  <si>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</si>
  <si>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</si>
  <si>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</si>
  <si>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</si>
  <si>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</si>
  <si>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</si>
  <si>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</si>
  <si>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</si>
  <si>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</si>
  <si>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</si>
  <si>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</si>
  <si>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</si>
  <si>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</si>
  <si>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</si>
  <si>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</si>
  <si>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</si>
  <si>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</si>
  <si>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</si>
  <si>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</si>
  <si>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</si>
  <si>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</si>
  <si>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</si>
  <si>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</si>
  <si>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</si>
  <si>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</si>
  <si>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</si>
  <si>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</si>
  <si>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</si>
  <si>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</si>
  <si>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</si>
  <si>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</si>
  <si>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</si>
  <si>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</si>
  <si>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</si>
  <si>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</si>
  <si>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</si>
  <si>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</si>
  <si>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</si>
  <si>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</si>
  <si>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</si>
  <si>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</si>
  <si>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</si>
  <si>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</si>
  <si>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</si>
  <si>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</si>
  <si>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</si>
  <si>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</si>
  <si>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</si>
  <si>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</si>
  <si>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</si>
  <si>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</si>
  <si>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</si>
  <si>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</si>
  <si>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</si>
  <si>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</si>
  <si>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</si>
  <si>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</si>
  <si>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</si>
  <si>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</si>
  <si>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</si>
  <si>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</si>
  <si>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</si>
  <si>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</si>
  <si>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</si>
  <si>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</si>
  <si>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</si>
  <si>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</si>
  <si>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</si>
  <si>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</si>
  <si>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</si>
  <si>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</si>
  <si>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</si>
  <si>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</si>
  <si>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</si>
  <si>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</si>
  <si>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</si>
  <si>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</si>
  <si>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</si>
  <si>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</si>
  <si>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</si>
  <si>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</si>
  <si>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</si>
  <si>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</si>
  <si>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</si>
  <si>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</si>
  <si>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</si>
  <si>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</si>
  <si>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</si>
  <si>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</si>
  <si>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</si>
  <si>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</si>
  <si>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</si>
  <si>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</si>
  <si>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</si>
  <si>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</si>
  <si>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</si>
  <si>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</si>
  <si>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</si>
  <si>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</si>
  <si>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</si>
  <si>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</si>
  <si>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</si>
  <si>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</si>
  <si>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</si>
  <si>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</si>
  <si>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</si>
  <si>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</si>
  <si>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</si>
  <si>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</si>
  <si>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</si>
  <si>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</si>
  <si>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</si>
  <si>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</si>
  <si>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</si>
  <si>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</si>
  <si>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</si>
  <si>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</si>
  <si>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</si>
  <si>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</si>
  <si>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</si>
  <si>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</si>
  <si>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</si>
  <si>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</si>
  <si>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</si>
  <si>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</si>
  <si>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</si>
  <si>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</si>
  <si>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</si>
  <si>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</si>
  <si>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</si>
  <si>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</si>
  <si>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</si>
  <si>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</si>
  <si>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</si>
  <si>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</si>
  <si>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</si>
  <si>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</si>
  <si>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</si>
  <si>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</si>
  <si>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</si>
  <si>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</si>
  <si>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</si>
  <si>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</si>
  <si>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</si>
  <si>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</si>
  <si>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</si>
  <si>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</si>
  <si>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</si>
  <si>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</si>
  <si>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</si>
  <si>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</si>
  <si>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</si>
  <si>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</si>
  <si>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</si>
  <si>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</si>
  <si>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</si>
  <si>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</si>
  <si>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</si>
  <si>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</si>
  <si>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</si>
  <si>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</si>
  <si>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</si>
  <si>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</si>
  <si>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</si>
  <si>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</si>
  <si>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</si>
  <si>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</si>
  <si>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</si>
  <si>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</si>
  <si>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</si>
  <si>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</si>
  <si>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</si>
  <si>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</si>
  <si>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</si>
  <si>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</si>
  <si>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</si>
  <si>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</si>
  <si>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</si>
  <si>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</si>
  <si>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</si>
  <si>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</si>
  <si>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</si>
  <si>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</si>
  <si>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</si>
  <si>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</si>
  <si>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</si>
  <si>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</si>
  <si>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</si>
  <si>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</si>
  <si>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</si>
  <si>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</si>
  <si>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</si>
  <si>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</si>
  <si>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</si>
  <si>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</si>
  <si>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</si>
  <si>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</si>
  <si>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</si>
  <si>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</si>
  <si>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</si>
  <si>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</si>
  <si>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</si>
  <si>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</si>
  <si>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</si>
  <si>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</si>
  <si>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</si>
  <si>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</si>
  <si>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</si>
  <si>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</si>
  <si>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</si>
  <si>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</si>
  <si>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</si>
  <si>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</si>
  <si>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</si>
  <si>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</si>
  <si>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</si>
  <si>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</si>
  <si>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</si>
  <si>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</si>
  <si>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</si>
  <si>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</si>
  <si>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</si>
  <si>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</si>
  <si>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</si>
  <si>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</si>
  <si>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</si>
  <si>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</si>
  <si>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</si>
  <si>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</si>
  <si>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</si>
  <si>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</si>
  <si>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</si>
  <si>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</si>
  <si>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</si>
  <si>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</si>
  <si>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</si>
  <si>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</si>
  <si>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</si>
  <si>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</si>
  <si>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</si>
  <si>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</si>
  <si>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</si>
  <si>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</si>
  <si>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</si>
  <si>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</si>
  <si>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</si>
  <si>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</si>
  <si>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</si>
  <si>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</si>
  <si>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</si>
  <si>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</si>
  <si>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</si>
  <si>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</si>
  <si>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</si>
  <si>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</si>
  <si>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</si>
  <si>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</si>
  <si>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</si>
  <si>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</si>
  <si>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</si>
  <si>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</si>
  <si>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</si>
  <si>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</si>
  <si>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</si>
  <si>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</si>
  <si>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</si>
  <si>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</si>
  <si>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</si>
  <si>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</si>
  <si>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</si>
  <si>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</si>
  <si>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</si>
  <si>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</si>
  <si>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</si>
  <si>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</si>
  <si>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</si>
  <si>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</si>
  <si>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</si>
  <si>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</si>
  <si>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</si>
  <si>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</si>
  <si>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</si>
  <si>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</si>
  <si>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</si>
  <si>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</si>
  <si>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</si>
  <si>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</si>
  <si>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</si>
  <si>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</si>
  <si>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</si>
  <si>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</si>
  <si>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</si>
  <si>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</si>
  <si>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</si>
  <si>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</si>
  <si>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</si>
  <si>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</si>
  <si>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</si>
  <si>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</si>
  <si>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</si>
  <si>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</si>
  <si>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</si>
  <si>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</si>
  <si>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</si>
  <si>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</si>
  <si>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</si>
  <si>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</si>
  <si>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</si>
  <si>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</si>
  <si>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</si>
  <si>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</si>
  <si>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</si>
  <si>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</si>
  <si>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</si>
  <si>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</si>
  <si>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</si>
  <si>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</si>
  <si>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</si>
  <si>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</si>
  <si>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</si>
  <si>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</si>
  <si>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</si>
  <si>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</si>
  <si>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</si>
  <si>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</si>
  <si>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</si>
  <si>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</si>
  <si>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</si>
  <si>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</si>
  <si>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</si>
  <si>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</si>
  <si>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</si>
  <si>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</si>
  <si>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</si>
  <si>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</si>
  <si>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</si>
  <si>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</si>
  <si>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</si>
  <si>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</si>
  <si>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</si>
  <si>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</si>
  <si>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</si>
  <si>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</si>
  <si>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</si>
  <si>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</si>
  <si>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</si>
  <si>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</si>
  <si>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</si>
  <si>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</si>
  <si>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</si>
  <si>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</si>
  <si>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</si>
  <si>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</si>
  <si>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</si>
  <si>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</si>
  <si>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</si>
  <si>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</si>
  <si>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</si>
  <si>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</si>
  <si>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</si>
  <si>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</si>
  <si>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</si>
  <si>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</si>
  <si>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</si>
  <si>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</si>
  <si>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</si>
  <si>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</si>
  <si>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</si>
  <si>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</si>
  <si>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</si>
  <si>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</si>
  <si>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</si>
  <si>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</si>
  <si>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</si>
  <si>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</si>
  <si>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</si>
  <si>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</si>
  <si>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</si>
  <si>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</si>
  <si>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</si>
  <si>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</si>
  <si>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</si>
  <si>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</si>
  <si>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</si>
  <si>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</si>
  <si>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</si>
  <si>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</si>
  <si>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</si>
  <si>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</si>
  <si>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</si>
  <si>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</si>
  <si>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</si>
  <si>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</si>
  <si>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</si>
  <si>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</si>
  <si>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</si>
  <si>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</si>
  <si>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</si>
  <si>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</si>
  <si>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</si>
  <si>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</si>
  <si>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</si>
  <si>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</si>
  <si>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</si>
  <si>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</si>
  <si>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</si>
  <si>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</si>
  <si>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</si>
  <si>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</si>
  <si>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</si>
  <si>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</si>
  <si>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</si>
  <si>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</si>
  <si>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</si>
  <si>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</si>
  <si>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</si>
  <si>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</si>
  <si>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</si>
  <si>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</si>
  <si>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</si>
  <si>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</si>
  <si>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</si>
  <si>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</si>
  <si>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</si>
  <si>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</si>
  <si>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</si>
  <si>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</si>
  <si>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</si>
  <si>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</si>
  <si>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</si>
  <si>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</si>
  <si>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</si>
  <si>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</si>
  <si>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</si>
  <si>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</si>
  <si>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</si>
  <si>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</si>
  <si>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</si>
  <si>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</si>
  <si>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</si>
  <si>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</si>
  <si>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</si>
  <si>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</si>
  <si>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</si>
  <si>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</si>
  <si>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</si>
  <si>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</si>
  <si>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</si>
  <si>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</si>
  <si>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</si>
  <si>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</si>
  <si>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</si>
  <si>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</si>
  <si>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</si>
  <si>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</si>
  <si>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</si>
  <si>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</si>
  <si>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</si>
  <si>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</si>
  <si>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</si>
  <si>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</si>
  <si>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</si>
  <si>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</si>
  <si>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</si>
  <si>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</si>
  <si>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</si>
  <si>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</si>
  <si>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</si>
  <si>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</si>
  <si>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</si>
  <si>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</si>
  <si>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</si>
  <si>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</si>
  <si>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</si>
  <si>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</si>
  <si>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</si>
  <si>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</si>
  <si>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</si>
  <si>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</si>
  <si>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</si>
  <si>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</si>
  <si>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</si>
  <si>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</si>
  <si>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</si>
  <si>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</si>
  <si>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</si>
  <si>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</si>
  <si>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</si>
  <si>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</si>
  <si>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</si>
  <si>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</si>
  <si>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</si>
  <si>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</si>
  <si>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</si>
  <si>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</si>
  <si>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</si>
  <si>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</si>
  <si>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</si>
  <si>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</si>
  <si>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</si>
  <si>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</si>
  <si>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</si>
  <si>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</si>
  <si>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</si>
  <si>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</si>
  <si>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</si>
  <si>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</si>
  <si>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</si>
  <si>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</si>
  <si>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</si>
  <si>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</si>
  <si>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</si>
  <si>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</si>
  <si>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</si>
  <si>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</si>
  <si>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</si>
  <si>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</si>
  <si>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</si>
  <si>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</si>
  <si>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</si>
  <si>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</si>
  <si>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</si>
  <si>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</si>
  <si>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</si>
  <si>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</si>
  <si>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</si>
  <si>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</si>
  <si>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</si>
  <si>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</si>
  <si>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</si>
  <si>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</si>
  <si>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</si>
  <si>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</si>
  <si>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</si>
  <si>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</si>
  <si>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</si>
  <si>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</si>
  <si>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</si>
  <si>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</si>
  <si>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</si>
  <si>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</si>
  <si>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</si>
  <si>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</si>
  <si>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</si>
  <si>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</si>
  <si>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</si>
  <si>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</si>
  <si>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</si>
  <si>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</si>
  <si>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</si>
  <si>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</si>
  <si>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</si>
  <si>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</si>
  <si>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</si>
  <si>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</si>
  <si>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</si>
  <si>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</si>
  <si>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</si>
  <si>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</si>
  <si>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</si>
  <si>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</si>
  <si>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</si>
  <si>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</si>
  <si>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</si>
  <si>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</si>
  <si>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</si>
  <si>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</si>
  <si>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</si>
  <si>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</si>
  <si>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</si>
  <si>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</si>
  <si>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</si>
  <si>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</si>
  <si>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</si>
  <si>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</si>
  <si>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</si>
  <si>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</si>
  <si>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</si>
  <si>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</si>
  <si>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</si>
  <si>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</si>
  <si>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</si>
  <si>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</si>
  <si>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</si>
  <si>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</si>
  <si>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</si>
  <si>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</si>
  <si>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</si>
  <si>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</si>
  <si>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</si>
  <si>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</si>
  <si>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</si>
  <si>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</si>
  <si>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</si>
  <si>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</si>
  <si>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</si>
  <si>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</si>
  <si>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</si>
  <si>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</si>
  <si>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</si>
  <si>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</si>
  <si>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</si>
  <si>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</si>
  <si>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</si>
  <si>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</si>
  <si>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</si>
  <si>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</si>
  <si>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</si>
  <si>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</si>
  <si>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</si>
  <si>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</si>
  <si>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</si>
  <si>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</si>
  <si>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</si>
  <si>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</si>
  <si>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</si>
  <si>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</si>
  <si>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</si>
  <si>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</si>
  <si>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</si>
  <si>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</si>
  <si>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</si>
  <si>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</si>
  <si>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</si>
  <si>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</si>
  <si>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</si>
  <si>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</si>
  <si>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</si>
  <si>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</si>
  <si>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</si>
  <si>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</si>
  <si>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</si>
  <si>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</si>
  <si>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</si>
  <si>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</si>
  <si>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</si>
  <si>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</si>
  <si>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</si>
  <si>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</si>
  <si>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</si>
  <si>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</si>
  <si>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</si>
  <si>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</si>
  <si>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</si>
  <si>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</si>
  <si>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</si>
  <si>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</si>
  <si>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</si>
  <si>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</si>
  <si>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</si>
  <si>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</si>
  <si>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</si>
  <si>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</si>
  <si>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</si>
  <si>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</si>
  <si>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</si>
  <si>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</si>
  <si>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</si>
  <si>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</si>
  <si>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</si>
  <si>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</si>
  <si>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</si>
  <si>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</si>
  <si>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</si>
  <si>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</si>
  <si>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</si>
  <si>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</si>
  <si>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</si>
  <si>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</si>
  <si>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</si>
  <si>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</si>
  <si>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</si>
  <si>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</si>
  <si>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</si>
  <si>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</si>
  <si>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</si>
  <si>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</si>
  <si>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</si>
  <si>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</si>
  <si>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</si>
  <si>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</si>
  <si>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</si>
  <si>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</si>
  <si>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</si>
  <si>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</si>
  <si>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</si>
  <si>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</si>
  <si>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</si>
  <si>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</si>
  <si>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</si>
  <si>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</si>
  <si>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</si>
  <si>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</si>
  <si>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</si>
  <si>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</si>
  <si>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</si>
  <si>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</si>
  <si>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</si>
  <si>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</si>
  <si>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</si>
  <si>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</si>
  <si>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</si>
  <si>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</si>
  <si>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</si>
  <si>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</si>
  <si>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</si>
  <si>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</si>
  <si>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</si>
  <si>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</si>
  <si>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</si>
  <si>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</si>
  <si>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</si>
  <si>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</si>
  <si>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</si>
  <si>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</si>
  <si>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</si>
  <si>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</si>
  <si>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</si>
  <si>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</si>
  <si>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</si>
  <si>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</si>
  <si>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</si>
  <si>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</si>
  <si>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</si>
  <si>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</si>
  <si>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</si>
  <si>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</si>
  <si>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</si>
  <si>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</si>
  <si>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</si>
  <si>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</si>
  <si>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</si>
  <si>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</si>
  <si>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</si>
  <si>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</si>
  <si>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</si>
  <si>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</si>
  <si>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</si>
  <si>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</si>
  <si>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</si>
  <si>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</si>
  <si>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</si>
  <si>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</si>
  <si>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</si>
  <si>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</si>
  <si>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</si>
  <si>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</si>
  <si>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</si>
  <si>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</si>
  <si>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</si>
  <si>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</si>
  <si>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</si>
  <si>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</si>
  <si>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</si>
  <si>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</si>
  <si>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</si>
  <si>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</si>
  <si>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</si>
  <si>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</si>
  <si>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</si>
  <si>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</si>
  <si>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</si>
  <si>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</si>
  <si>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</si>
  <si>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</si>
  <si>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</si>
  <si>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</si>
  <si>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</si>
  <si>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</si>
  <si>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</si>
  <si>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</si>
  <si>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</si>
  <si>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</si>
  <si>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</si>
  <si>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</si>
  <si>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</si>
  <si>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</si>
  <si>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</si>
  <si>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</si>
  <si>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</si>
  <si>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</si>
  <si>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</si>
  <si>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</si>
  <si>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</si>
  <si>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</si>
  <si>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</si>
  <si>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</si>
  <si>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</si>
  <si>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</si>
  <si>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</si>
  <si>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</si>
  <si>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</si>
  <si>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</si>
  <si>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</si>
  <si>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</si>
  <si>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</si>
  <si>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</si>
  <si>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</si>
  <si>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</si>
  <si>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</si>
  <si>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</si>
  <si>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</si>
  <si>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</si>
  <si>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</si>
  <si>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</si>
  <si>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</si>
  <si>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</si>
  <si>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</si>
  <si>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</si>
  <si>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</si>
  <si>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</si>
  <si>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</si>
  <si>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</si>
  <si>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</si>
  <si>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</si>
  <si>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</si>
  <si>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</si>
  <si>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</si>
  <si>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</si>
  <si>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</si>
  <si>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</si>
  <si>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</si>
  <si>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</si>
  <si>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</si>
  <si>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</si>
  <si>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</si>
  <si>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</si>
  <si>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</si>
  <si>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</si>
  <si>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</si>
  <si>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</si>
  <si>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</si>
  <si>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</si>
  <si>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</si>
  <si>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</si>
  <si>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</si>
  <si>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</si>
  <si>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</si>
  <si>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</si>
  <si>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</si>
  <si>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</si>
  <si>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</si>
  <si>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</si>
  <si>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</si>
  <si>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</si>
  <si>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</si>
  <si>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</si>
  <si>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</si>
  <si>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</si>
  <si>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</si>
  <si>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</si>
  <si>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</si>
  <si>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</si>
  <si>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</si>
  <si>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</si>
  <si>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</si>
  <si>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</si>
  <si>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</si>
  <si>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</si>
  <si>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</si>
  <si>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</si>
  <si>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</si>
  <si>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</si>
  <si>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</si>
  <si>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</si>
  <si>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</si>
  <si>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</si>
  <si>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</si>
  <si>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</si>
  <si>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</si>
  <si>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</si>
  <si>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</si>
  <si>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</si>
  <si>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</si>
  <si>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</si>
  <si>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</si>
  <si>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</si>
  <si>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</si>
  <si>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</si>
  <si>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</si>
  <si>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</si>
  <si>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</si>
  <si>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</si>
  <si>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</si>
  <si>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</si>
  <si>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</si>
  <si>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</si>
  <si>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</si>
  <si>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</si>
  <si>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</si>
  <si>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</si>
  <si>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</si>
  <si>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</si>
  <si>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</si>
  <si>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</si>
  <si>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</si>
  <si>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</si>
  <si>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</si>
  <si>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</si>
  <si>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</si>
  <si>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</si>
  <si>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</si>
  <si>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</si>
  <si>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</si>
  <si>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</si>
  <si>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</si>
  <si>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</si>
  <si>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</si>
  <si>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</si>
  <si>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</si>
  <si>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</si>
  <si>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</si>
  <si>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</si>
  <si>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</si>
  <si>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</si>
  <si>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</si>
  <si>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</si>
  <si>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</si>
  <si>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</si>
  <si>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</si>
  <si>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</si>
  <si>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</si>
  <si>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</si>
  <si>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</si>
  <si>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</si>
  <si>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</si>
  <si>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</si>
  <si>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</si>
  <si>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</si>
  <si>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</si>
  <si>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</si>
  <si>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</si>
  <si>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</si>
  <si>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</si>
  <si>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</si>
  <si>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</si>
  <si>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</si>
  <si>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</si>
  <si>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</si>
  <si>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</si>
  <si>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</si>
  <si>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</si>
  <si>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</si>
  <si>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</si>
  <si>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</si>
  <si>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</si>
  <si>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</si>
  <si>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</si>
  <si>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</si>
  <si>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</si>
  <si>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</si>
  <si>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</si>
  <si>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</si>
  <si>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</si>
  <si>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</si>
  <si>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</si>
  <si>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</si>
  <si>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</si>
  <si>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</si>
  <si>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</si>
  <si>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</si>
  <si>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</si>
  <si>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</si>
  <si>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</si>
  <si>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</si>
  <si>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</si>
  <si>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</si>
  <si>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</si>
  <si>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</si>
  <si>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</si>
  <si>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</si>
  <si>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</si>
  <si>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</si>
  <si>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</si>
  <si>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</si>
  <si>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</si>
  <si>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</si>
  <si>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</si>
  <si>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</si>
  <si>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</si>
  <si>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</si>
  <si>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</si>
  <si>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</si>
  <si>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</si>
  <si>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</si>
  <si>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</si>
  <si>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</si>
  <si>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</si>
  <si>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</si>
  <si>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</si>
  <si>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</si>
  <si>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</si>
  <si>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</si>
  <si>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</si>
  <si>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</si>
  <si>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</si>
  <si>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</si>
  <si>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</si>
  <si>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</si>
  <si>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</si>
  <si>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</si>
  <si>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</si>
  <si>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</si>
  <si>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</si>
  <si>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</si>
  <si>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</si>
  <si>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</si>
  <si>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</si>
  <si>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</si>
  <si>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</si>
  <si>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</si>
  <si>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</si>
  <si>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</si>
  <si>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</si>
  <si>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</si>
  <si>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</si>
  <si>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</si>
  <si>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</si>
  <si>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</si>
  <si>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</si>
  <si>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</si>
  <si>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</si>
  <si>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</si>
  <si>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</si>
  <si>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</si>
  <si>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</si>
  <si>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</si>
  <si>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</si>
  <si>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</si>
  <si>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</si>
  <si>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</si>
  <si>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</si>
  <si>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</si>
  <si>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</si>
  <si>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</si>
  <si>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</si>
  <si>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</si>
  <si>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</si>
  <si>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</si>
  <si>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</si>
  <si>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</si>
  <si>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</si>
  <si>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</si>
  <si>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</si>
  <si>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</si>
  <si>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</si>
  <si>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</si>
  <si>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</si>
  <si>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</si>
  <si>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</si>
  <si>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</si>
  <si>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</si>
  <si>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</si>
  <si>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</si>
  <si>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</si>
  <si>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</si>
  <si>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</si>
  <si>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</si>
  <si>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</si>
  <si>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</si>
  <si>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</si>
  <si>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</si>
  <si>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</si>
  <si>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</si>
  <si>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</si>
  <si>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</si>
  <si>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</si>
  <si>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</si>
  <si>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</si>
  <si>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</si>
  <si>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</si>
  <si>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</si>
  <si>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</si>
  <si>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</si>
  <si>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</si>
  <si>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</si>
  <si>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</si>
  <si>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</si>
  <si>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</si>
  <si>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</si>
  <si>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</si>
  <si>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</si>
  <si>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</si>
  <si>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</si>
  <si>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</si>
  <si>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</si>
  <si>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</si>
  <si>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</si>
  <si>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</si>
  <si>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</si>
  <si>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</si>
  <si>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</si>
  <si>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</si>
  <si>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</si>
  <si>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</si>
  <si>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</si>
  <si>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</si>
  <si>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</si>
  <si>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</si>
  <si>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</si>
  <si>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</si>
  <si>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</si>
  <si>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</si>
  <si>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</si>
  <si>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</si>
  <si>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</si>
  <si>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</si>
  <si>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</si>
  <si>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</si>
  <si>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</si>
  <si>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</si>
  <si>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</si>
  <si>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</si>
  <si>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</si>
  <si>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</si>
  <si>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</si>
  <si>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</si>
  <si>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</si>
  <si>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</si>
  <si>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</si>
  <si>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</si>
  <si>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</si>
  <si>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</si>
  <si>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</si>
  <si>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</si>
  <si>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</si>
  <si>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</si>
  <si>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</si>
  <si>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</si>
  <si>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</si>
  <si>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</si>
  <si>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</si>
  <si>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</si>
  <si>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</si>
  <si>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</si>
  <si>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</si>
  <si>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</si>
  <si>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</si>
  <si>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</si>
  <si>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</si>
  <si>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</si>
  <si>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</si>
  <si>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</si>
  <si>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</si>
  <si>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</si>
  <si>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</si>
  <si>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</si>
  <si>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</si>
  <si>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</si>
  <si>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</si>
  <si>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</si>
  <si>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</si>
  <si>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</si>
  <si>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</si>
  <si>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</si>
  <si>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</si>
  <si>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</si>
  <si>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</si>
  <si>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</si>
  <si>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</si>
  <si>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</si>
  <si>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</si>
  <si>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</si>
  <si>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</si>
  <si>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</si>
  <si>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</si>
  <si>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</si>
  <si>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</si>
  <si>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</si>
  <si>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</si>
  <si>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</si>
  <si>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</si>
  <si>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</si>
  <si>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</si>
  <si>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</si>
  <si>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</si>
  <si>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</si>
  <si>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</si>
  <si>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</si>
  <si>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</si>
  <si>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</si>
  <si>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</si>
  <si>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</si>
  <si>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</si>
  <si>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</si>
  <si>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</si>
  <si>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</si>
  <si>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</si>
  <si>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</si>
  <si>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</si>
  <si>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</si>
  <si>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</si>
  <si>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</si>
  <si>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</si>
  <si>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</si>
  <si>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</si>
  <si>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</si>
  <si>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</si>
  <si>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</si>
  <si>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</si>
  <si>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</si>
  <si>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</si>
  <si>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</si>
  <si>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</si>
  <si>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</si>
  <si>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</si>
  <si>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</si>
  <si>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</si>
  <si>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</si>
  <si>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</si>
  <si>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</si>
  <si>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</si>
  <si>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</si>
  <si>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</si>
  <si>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</si>
  <si>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</si>
  <si>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</si>
  <si>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</si>
  <si>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</si>
  <si>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</si>
  <si>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</si>
  <si>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</si>
  <si>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</si>
  <si>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</si>
  <si>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</si>
  <si>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</si>
  <si>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</si>
  <si>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</si>
  <si>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</si>
  <si>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</si>
  <si>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</si>
  <si>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</si>
  <si>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</si>
  <si>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</si>
  <si>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</si>
  <si>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</si>
  <si>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</si>
  <si>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</si>
  <si>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</si>
  <si>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</si>
  <si>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</si>
  <si>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</si>
  <si>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</si>
  <si>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</si>
  <si>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</si>
  <si>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</si>
  <si>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</si>
  <si>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</si>
  <si>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</si>
  <si>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</si>
  <si>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</si>
  <si>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</si>
  <si>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</si>
  <si>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</si>
  <si>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</si>
  <si>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</si>
  <si>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</si>
  <si>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</si>
  <si>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</si>
  <si>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</si>
  <si>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</si>
  <si>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</si>
  <si>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</si>
  <si>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</si>
  <si>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</si>
  <si>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</si>
  <si>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</si>
  <si>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</si>
  <si>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</si>
  <si>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</si>
  <si>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</si>
  <si>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</si>
  <si>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</si>
  <si>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</si>
  <si>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</si>
  <si>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</si>
  <si>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</si>
  <si>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</si>
  <si>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</si>
  <si>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</si>
  <si>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</si>
  <si>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</si>
  <si>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</si>
  <si>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</si>
  <si>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</si>
  <si>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</si>
  <si>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</si>
  <si>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</si>
  <si>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</si>
  <si>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</si>
  <si>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</si>
  <si>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</si>
  <si>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</si>
  <si>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</si>
  <si>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</si>
  <si>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</si>
  <si>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</si>
  <si>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</si>
  <si>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</si>
  <si>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</si>
  <si>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</si>
  <si>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</si>
  <si>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</si>
  <si>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</si>
  <si>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</si>
  <si>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</si>
  <si>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</si>
  <si>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</si>
  <si>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</si>
  <si>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</si>
  <si>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</si>
  <si>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</si>
  <si>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</si>
  <si>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</si>
  <si>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</si>
  <si>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</si>
  <si>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</si>
  <si>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</si>
  <si>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</si>
  <si>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</si>
  <si>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</si>
  <si>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</si>
  <si>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</si>
  <si>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</si>
  <si>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</si>
  <si>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</si>
  <si>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</si>
  <si>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</si>
  <si>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</si>
  <si>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</si>
  <si>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</si>
  <si>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</si>
  <si>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</si>
  <si>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</si>
  <si>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</si>
  <si>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</si>
  <si>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</si>
  <si>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</si>
  <si>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</si>
  <si>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</si>
  <si>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</si>
  <si>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</si>
  <si>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</si>
  <si>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</si>
  <si>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</si>
  <si>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</si>
  <si>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</si>
  <si>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</si>
  <si>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</si>
  <si>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</si>
  <si>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</si>
  <si>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</si>
  <si>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</si>
  <si>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</si>
  <si>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</si>
  <si>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</si>
  <si>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</si>
  <si>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</si>
  <si>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</si>
  <si>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</si>
  <si>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</si>
  <si>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</si>
  <si>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</si>
  <si>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</si>
  <si>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</si>
  <si>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</si>
  <si>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</si>
  <si>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</si>
  <si>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</si>
  <si>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</si>
  <si>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</si>
  <si>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</si>
  <si>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</si>
  <si>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</si>
  <si>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</si>
  <si>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</si>
  <si>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</si>
  <si>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</si>
  <si>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</si>
  <si>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</si>
  <si>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</si>
  <si>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</si>
  <si>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</si>
  <si>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</si>
  <si>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</si>
  <si>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</si>
  <si>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</si>
  <si>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</si>
  <si>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</si>
  <si>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</si>
  <si>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</si>
  <si>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</si>
  <si>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</si>
  <si>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</si>
  <si>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</si>
  <si>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</si>
  <si>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</si>
  <si>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</si>
  <si>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</si>
  <si>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</si>
  <si>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</si>
  <si>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</si>
  <si>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</si>
  <si>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</si>
  <si>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</si>
  <si>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</si>
  <si>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</si>
  <si>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</si>
  <si>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</si>
  <si>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</si>
  <si>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</si>
  <si>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</si>
  <si>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</si>
  <si>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</si>
  <si>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</si>
  <si>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</si>
  <si>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</si>
  <si>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</si>
  <si>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</si>
  <si>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</si>
  <si>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</si>
  <si>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</si>
  <si>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</si>
  <si>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</si>
  <si>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</si>
  <si>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</si>
  <si>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</si>
  <si>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</si>
  <si>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</si>
  <si>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</si>
  <si>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</si>
  <si>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</si>
  <si>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</si>
  <si>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</si>
  <si>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</si>
  <si>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</si>
  <si>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</si>
  <si>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</si>
  <si>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</si>
  <si>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</si>
  <si>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</si>
  <si>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</si>
  <si>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</si>
  <si>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</si>
  <si>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</si>
  <si>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</si>
  <si>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</si>
  <si>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</si>
  <si>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</si>
  <si>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</si>
  <si>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</si>
  <si>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</si>
  <si>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</si>
  <si>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</si>
  <si>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</si>
  <si>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</si>
  <si>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</si>
  <si>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</si>
  <si>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</si>
  <si>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</si>
  <si>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</si>
  <si>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</si>
  <si>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</si>
  <si>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</si>
  <si>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</si>
  <si>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</si>
  <si>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</si>
  <si>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</si>
  <si>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</si>
  <si>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</si>
  <si>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</si>
  <si>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</si>
  <si>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</si>
  <si>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</si>
  <si>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</si>
  <si>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</si>
  <si>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</si>
  <si>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</si>
  <si>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</si>
  <si>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</si>
  <si>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</si>
  <si>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</si>
  <si>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</si>
  <si>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</si>
  <si>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</si>
  <si>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</si>
  <si>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</si>
  <si>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</si>
  <si>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</si>
  <si>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</si>
  <si>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</si>
  <si>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</si>
  <si>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</si>
  <si>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</si>
  <si>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</si>
  <si>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</si>
  <si>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</si>
  <si>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</si>
  <si>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</si>
  <si>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</si>
  <si>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</si>
  <si>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</si>
  <si>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</si>
  <si>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</si>
  <si>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</si>
  <si>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</si>
  <si>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</si>
  <si>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</si>
  <si>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</si>
  <si>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</si>
  <si>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</si>
  <si>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</si>
  <si>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</si>
  <si>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</si>
  <si>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</si>
  <si>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</si>
  <si>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</si>
  <si>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</si>
  <si>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</si>
  <si>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</si>
  <si>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</si>
  <si>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</si>
  <si>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</si>
  <si>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</si>
  <si>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</si>
  <si>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</si>
  <si>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</si>
  <si>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</si>
  <si>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</si>
  <si>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</si>
  <si>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</si>
  <si>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</si>
  <si>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</si>
  <si>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</si>
  <si>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</si>
  <si>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</si>
  <si>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</si>
  <si>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</si>
  <si>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</si>
  <si>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</si>
  <si>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</si>
  <si>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</si>
  <si>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</si>
  <si>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</si>
  <si>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</si>
  <si>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</si>
  <si>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</si>
  <si>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</si>
  <si>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</si>
  <si>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</si>
  <si>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</si>
  <si>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</si>
  <si>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</si>
  <si>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</si>
  <si>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</si>
  <si>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</si>
  <si>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</si>
  <si>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</si>
  <si>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</si>
  <si>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</si>
  <si>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</si>
  <si>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</si>
  <si>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</si>
  <si>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</si>
  <si>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</si>
  <si>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</si>
  <si>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</si>
  <si>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</si>
  <si>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</si>
  <si>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</si>
  <si>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</si>
  <si>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</si>
  <si>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</si>
  <si>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</si>
  <si>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</si>
  <si>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</si>
  <si>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</si>
  <si>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</si>
  <si>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</si>
  <si>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</si>
  <si>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</si>
  <si>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</si>
  <si>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</si>
  <si>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</si>
  <si>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</si>
  <si>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</si>
  <si>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</si>
  <si>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</si>
  <si>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</si>
  <si>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</si>
  <si>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</si>
  <si>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</si>
  <si>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</si>
  <si>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</si>
  <si>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</si>
  <si>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</si>
  <si>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</si>
  <si>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</si>
  <si>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</si>
  <si>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</si>
  <si>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</si>
  <si>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</si>
  <si>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</si>
  <si>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</si>
  <si>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</si>
  <si>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</si>
  <si>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</si>
  <si>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</si>
  <si>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</si>
  <si>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</si>
  <si>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</si>
  <si>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</si>
  <si>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</si>
  <si>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</si>
  <si>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</si>
  <si>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</si>
  <si>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</si>
  <si>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</si>
  <si>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</si>
  <si>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</si>
  <si>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</si>
  <si>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</si>
  <si>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</si>
  <si>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</si>
  <si>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</si>
  <si>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</si>
  <si>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</si>
  <si>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</si>
  <si>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</si>
  <si>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</si>
  <si>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</si>
  <si>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</si>
  <si>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</si>
  <si>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</si>
  <si>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</si>
  <si>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</si>
  <si>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</si>
  <si>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</si>
  <si>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</si>
  <si>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</si>
  <si>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</si>
  <si>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</si>
  <si>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</si>
  <si>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</si>
  <si>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</si>
  <si>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</si>
  <si>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</si>
  <si>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</si>
  <si>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</si>
  <si>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</si>
  <si>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</si>
  <si>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</si>
  <si>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</si>
  <si>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</si>
  <si>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</si>
  <si>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</si>
  <si>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</si>
  <si>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</si>
  <si>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</si>
  <si>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</si>
  <si>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</si>
  <si>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</si>
  <si>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</si>
  <si>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</si>
  <si>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</si>
  <si>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</si>
  <si>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</si>
  <si>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</si>
  <si>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</si>
  <si>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</si>
  <si>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</si>
  <si>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</si>
  <si>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</si>
  <si>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</si>
  <si>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</si>
  <si>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</si>
  <si>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</si>
  <si>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</si>
  <si>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</si>
  <si>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</si>
  <si>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</si>
  <si>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</si>
  <si>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</si>
  <si>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</si>
  <si>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</si>
  <si>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</si>
  <si>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</si>
  <si>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</si>
  <si>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</si>
  <si>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</si>
  <si>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</si>
  <si>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</si>
  <si>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</si>
  <si>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</si>
  <si>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</si>
  <si>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</si>
  <si>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</si>
  <si>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</si>
  <si>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</si>
  <si>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</si>
  <si>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</si>
  <si>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</si>
  <si>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</si>
  <si>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</si>
  <si>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</si>
  <si>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</si>
  <si>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</si>
  <si>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</si>
  <si>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</si>
  <si>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</si>
  <si>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</si>
  <si>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</si>
  <si>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</si>
  <si>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</si>
  <si>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</si>
  <si>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</si>
  <si>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</si>
  <si>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</si>
  <si>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</si>
  <si>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</si>
  <si>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</si>
  <si>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</si>
  <si>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</si>
  <si>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</si>
  <si>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</si>
  <si>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</si>
  <si>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</si>
  <si>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</si>
  <si>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</si>
  <si>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</si>
  <si>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</si>
  <si>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</si>
  <si>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</si>
  <si>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</si>
  <si>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</si>
  <si>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</si>
  <si>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</si>
  <si>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</si>
  <si>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</si>
  <si>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</si>
  <si>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</si>
  <si>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</si>
  <si>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</si>
  <si>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</si>
  <si>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</si>
  <si>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</si>
  <si>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</si>
  <si>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</si>
  <si>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</si>
  <si>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</si>
  <si>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</si>
  <si>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</si>
  <si>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</si>
  <si>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</si>
  <si>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</si>
  <si>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</si>
  <si>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</si>
  <si>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</si>
  <si>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</si>
  <si>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</si>
  <si>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</si>
  <si>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</si>
  <si>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</si>
  <si>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</si>
  <si>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</si>
  <si>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</si>
  <si>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</si>
  <si>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</si>
  <si>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</si>
  <si>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</si>
  <si>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</si>
  <si>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</si>
  <si>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</si>
  <si>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</si>
  <si>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</si>
  <si>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</si>
  <si>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</si>
  <si>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</si>
  <si>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</si>
  <si>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</si>
  <si>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</si>
  <si>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</si>
  <si>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</si>
  <si>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</si>
  <si>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</si>
  <si>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</si>
  <si>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</si>
  <si>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</si>
  <si>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</si>
  <si>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</si>
  <si>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</si>
  <si>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</si>
  <si>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</si>
  <si>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</si>
  <si>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</si>
  <si>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</si>
  <si>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</si>
  <si>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</si>
  <si>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</si>
  <si>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</si>
  <si>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</si>
  <si>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</si>
  <si>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</si>
  <si>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</si>
  <si>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</si>
  <si>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</si>
  <si>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</si>
  <si>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</si>
  <si>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</si>
  <si>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</si>
  <si>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</si>
  <si>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</si>
  <si>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</si>
  <si>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</si>
  <si>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</si>
  <si>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</si>
  <si>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</si>
  <si>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</si>
  <si>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</si>
  <si>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</si>
  <si>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</si>
  <si>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</si>
  <si>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</si>
  <si>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</si>
  <si>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</si>
  <si>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</si>
  <si>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</si>
  <si>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</si>
  <si>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</si>
  <si>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</si>
  <si>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</si>
  <si>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</si>
  <si>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</si>
  <si>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</si>
  <si>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</si>
  <si>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</si>
  <si>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</si>
  <si>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</si>
  <si>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</si>
  <si>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</si>
  <si>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</si>
  <si>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</si>
  <si>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</si>
  <si>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</si>
  <si>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</si>
  <si>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</si>
  <si>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</si>
  <si>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</si>
  <si>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</si>
  <si>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</si>
  <si>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</si>
  <si>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</si>
  <si>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</si>
  <si>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</si>
  <si>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</si>
  <si>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</si>
  <si>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</si>
  <si>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</si>
  <si>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</si>
  <si>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</si>
  <si>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</si>
  <si>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</si>
  <si>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</si>
  <si>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</si>
  <si>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</si>
  <si>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</si>
  <si>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</si>
  <si>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</si>
  <si>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</si>
  <si>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</si>
  <si>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</si>
  <si>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</si>
  <si>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</si>
  <si>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</si>
  <si>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</si>
  <si>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</si>
  <si>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</si>
  <si>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</si>
  <si>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</si>
  <si>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</si>
  <si>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</si>
  <si>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</si>
  <si>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</si>
  <si>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</si>
  <si>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</si>
  <si>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</si>
  <si>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</si>
  <si>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</si>
  <si>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</si>
  <si>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</si>
  <si>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</si>
  <si>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</si>
  <si>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</si>
  <si>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</si>
  <si>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</si>
  <si>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</si>
  <si>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</si>
  <si>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</si>
  <si>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</si>
  <si>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</si>
  <si>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</si>
  <si>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</si>
  <si>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</si>
  <si>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</si>
  <si>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</si>
  <si>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</si>
  <si>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</si>
  <si>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</si>
  <si>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</si>
  <si>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</si>
  <si>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</si>
  <si>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</si>
  <si>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</si>
  <si>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</si>
  <si>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</si>
  <si>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</si>
  <si>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</si>
  <si>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</si>
  <si>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</si>
  <si>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</si>
  <si>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</si>
  <si>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</si>
  <si>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</si>
  <si>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</si>
  <si>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</si>
  <si>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</si>
  <si>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</si>
  <si>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</si>
  <si>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</si>
  <si>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</si>
  <si>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</si>
  <si>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</si>
  <si>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</si>
  <si>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</si>
  <si>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</si>
  <si>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</si>
  <si>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</si>
  <si>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</si>
  <si>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</si>
  <si>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</si>
  <si>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</si>
  <si>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</si>
  <si>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</si>
  <si>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</si>
  <si>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</si>
  <si>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</si>
  <si>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</si>
  <si>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</si>
  <si>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</si>
  <si>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</si>
  <si>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</si>
  <si>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</si>
  <si>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</si>
  <si>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</si>
  <si>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</si>
  <si>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</si>
  <si>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</si>
  <si>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</si>
  <si>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</si>
  <si>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</si>
  <si>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</si>
  <si>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</si>
  <si>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</si>
  <si>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</si>
  <si>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</si>
  <si>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</si>
  <si>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</si>
  <si>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</si>
  <si>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</si>
  <si>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</si>
  <si>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</si>
  <si>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</si>
  <si>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</si>
  <si>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</si>
  <si>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</si>
  <si>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</si>
  <si>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</si>
  <si>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</si>
  <si>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</si>
  <si>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</si>
  <si>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</si>
  <si>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</si>
  <si>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</si>
  <si>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</si>
  <si>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</si>
  <si>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</si>
  <si>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</si>
  <si>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</si>
  <si>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</si>
  <si>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</si>
  <si>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</si>
  <si>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</si>
  <si>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</si>
  <si>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</si>
  <si>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</si>
  <si>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</si>
  <si>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</si>
  <si>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</si>
  <si>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</si>
  <si>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</si>
  <si>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</si>
  <si>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</si>
  <si>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</si>
  <si>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</si>
  <si>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</si>
  <si>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</si>
  <si>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</si>
  <si>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</si>
  <si>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</si>
  <si>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</si>
  <si>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</si>
  <si>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</si>
  <si>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</si>
  <si>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</si>
  <si>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</si>
  <si>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</si>
  <si>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</si>
  <si>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</si>
  <si>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</si>
  <si>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</si>
  <si>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</si>
  <si>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</si>
  <si>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</si>
  <si>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</si>
  <si>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</si>
  <si>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</si>
  <si>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</si>
  <si>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</si>
  <si>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</si>
  <si>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</si>
  <si>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</si>
  <si>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</si>
  <si>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</si>
  <si>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</si>
  <si>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</si>
  <si>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</si>
  <si>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</si>
  <si>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</si>
  <si>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</si>
  <si>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</si>
  <si>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</si>
  <si>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</si>
  <si>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</si>
  <si>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</si>
  <si>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</si>
  <si>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</si>
  <si>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</si>
  <si>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</si>
  <si>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</si>
  <si>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</si>
  <si>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</si>
  <si>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</si>
  <si>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</si>
  <si>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</si>
  <si>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</si>
  <si>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</si>
  <si>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</si>
  <si>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</si>
  <si>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</si>
  <si>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</si>
  <si>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</si>
  <si>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</si>
  <si>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</si>
  <si>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</si>
  <si>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</si>
  <si>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</si>
  <si>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</si>
  <si>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</si>
  <si>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</si>
  <si>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</si>
  <si>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</si>
  <si>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</si>
  <si>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</si>
  <si>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</si>
  <si>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</si>
  <si>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</si>
  <si>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</si>
  <si>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</si>
  <si>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</si>
  <si>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</si>
  <si>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</si>
  <si>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</si>
  <si>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</si>
  <si>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</si>
  <si>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</si>
  <si>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</si>
  <si>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</si>
  <si>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</si>
  <si>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</si>
  <si>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</si>
  <si>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</si>
  <si>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</si>
  <si>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</si>
  <si>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</si>
  <si>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</si>
  <si>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</si>
  <si>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</si>
  <si>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</si>
  <si>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</si>
  <si>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</si>
  <si>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</si>
  <si>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</si>
  <si>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</si>
  <si>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</si>
  <si>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</si>
  <si>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</si>
  <si>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</si>
  <si>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</si>
  <si>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</si>
  <si>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</si>
  <si>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</si>
  <si>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</si>
  <si>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</si>
  <si>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</si>
  <si>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</si>
  <si>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</si>
  <si>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</si>
  <si>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</si>
  <si>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</si>
  <si>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</si>
  <si>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</si>
  <si>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</si>
  <si>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</si>
  <si>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</si>
  <si>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</si>
  <si>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</si>
  <si>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</si>
  <si>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</si>
  <si>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</si>
  <si>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</si>
  <si>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</si>
  <si>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</si>
  <si>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</si>
  <si>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</si>
  <si>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</si>
  <si>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</si>
  <si>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</si>
  <si>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</si>
  <si>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</si>
  <si>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</si>
  <si>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</si>
  <si>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</si>
  <si>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</si>
  <si>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</si>
  <si>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</si>
  <si>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</si>
  <si>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</si>
  <si>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</si>
  <si>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</si>
  <si>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</si>
  <si>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</si>
  <si>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</si>
  <si>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</si>
  <si>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</si>
  <si>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</si>
  <si>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</si>
  <si>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</si>
  <si>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</si>
  <si>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</si>
  <si>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</si>
  <si>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</si>
  <si>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</si>
  <si>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</si>
  <si>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</si>
  <si>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</si>
  <si>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</si>
  <si>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</si>
  <si>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</si>
  <si>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</si>
  <si>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</si>
  <si>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</si>
  <si>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</si>
  <si>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</si>
  <si>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</si>
  <si>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</si>
  <si>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</si>
  <si>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</si>
  <si>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</si>
  <si>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</si>
  <si>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</si>
  <si>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</si>
  <si>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</si>
  <si>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</si>
  <si>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</si>
  <si>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</si>
  <si>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</si>
  <si>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</si>
  <si>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</si>
  <si>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</si>
  <si>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</si>
  <si>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</si>
  <si>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</si>
  <si>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</si>
  <si>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</si>
  <si>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</si>
  <si>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</si>
  <si>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</si>
  <si>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</si>
  <si>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</si>
  <si>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</si>
  <si>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</si>
  <si>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</si>
  <si>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</si>
  <si>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</si>
  <si>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</si>
  <si>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</si>
  <si>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</si>
  <si>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</si>
  <si>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</si>
  <si>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</si>
  <si>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</si>
  <si>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</si>
  <si>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</si>
  <si>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</si>
  <si>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</si>
  <si>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</si>
  <si>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</si>
  <si>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</si>
  <si>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</si>
  <si>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</si>
  <si>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</si>
  <si>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</si>
  <si>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</si>
  <si>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</si>
  <si>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</si>
  <si>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</si>
  <si>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</si>
  <si>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</si>
  <si>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</si>
  <si>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</si>
  <si>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</si>
  <si>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</si>
  <si>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</si>
  <si>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</si>
  <si>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</si>
  <si>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</si>
  <si>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</si>
  <si>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</si>
  <si>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</si>
  <si>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</si>
  <si>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</si>
  <si>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</si>
  <si>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</si>
  <si>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</si>
  <si>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</si>
  <si>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</si>
  <si>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</si>
  <si>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</si>
  <si>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</si>
  <si>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</si>
  <si>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</si>
  <si>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</si>
  <si>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</si>
  <si>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</si>
  <si>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</si>
  <si>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</si>
  <si>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</si>
  <si>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</si>
  <si>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</si>
  <si>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</si>
  <si>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</si>
  <si>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</si>
  <si>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</si>
  <si>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</si>
  <si>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</si>
  <si>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</si>
  <si>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</si>
  <si>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</si>
  <si>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</si>
  <si>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</si>
  <si>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</si>
  <si>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</si>
  <si>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</si>
  <si>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</si>
  <si>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</si>
  <si>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</si>
  <si>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</si>
  <si>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</si>
  <si>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</si>
  <si>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</si>
  <si>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</si>
  <si>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</si>
  <si>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</si>
  <si>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</si>
  <si>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</si>
  <si>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</si>
  <si>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</si>
  <si>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</si>
  <si>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</si>
  <si>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</si>
  <si>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</si>
  <si>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</si>
  <si>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</si>
  <si>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</si>
  <si>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</si>
  <si>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</si>
  <si>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</si>
  <si>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</si>
  <si>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</si>
  <si>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</si>
  <si>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</si>
  <si>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</si>
  <si>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</si>
  <si>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</si>
  <si>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</si>
  <si>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</si>
  <si>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</si>
  <si>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</si>
  <si>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</si>
  <si>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</si>
  <si>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</si>
  <si>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</si>
  <si>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</si>
  <si>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</si>
  <si>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</si>
  <si>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</si>
  <si>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</si>
  <si>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</si>
  <si>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</si>
  <si>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</si>
  <si>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</si>
  <si>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</si>
  <si>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</si>
  <si>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</si>
  <si>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</si>
  <si>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</si>
  <si>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</si>
  <si>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</si>
  <si>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</si>
  <si>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</si>
  <si>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</si>
  <si>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</si>
  <si>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</si>
  <si>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</si>
  <si>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</si>
  <si>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</si>
  <si>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</si>
  <si>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</si>
  <si>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</si>
  <si>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</si>
  <si>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</si>
  <si>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</si>
  <si>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</si>
  <si>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</si>
  <si>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</si>
  <si>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</si>
  <si>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</si>
  <si>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</si>
  <si>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</si>
  <si>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</si>
  <si>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</si>
  <si>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</si>
  <si>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</si>
  <si>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</si>
  <si>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</si>
  <si>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</si>
  <si>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</si>
  <si>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</si>
  <si>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</si>
  <si>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</si>
  <si>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</si>
  <si>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</si>
  <si>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</si>
  <si>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</si>
  <si>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</si>
  <si>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</si>
  <si>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</si>
  <si>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</si>
  <si>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</si>
  <si>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</si>
  <si>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</si>
  <si>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</si>
  <si>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</si>
  <si>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</si>
  <si>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</si>
  <si>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</si>
  <si>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</si>
  <si>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</si>
  <si>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</si>
  <si>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</si>
  <si>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</si>
  <si>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</si>
  <si>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</si>
  <si>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</si>
  <si>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</si>
  <si>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</si>
  <si>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</si>
  <si>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</si>
  <si>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</si>
  <si>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</si>
  <si>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</si>
  <si>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</si>
  <si>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</si>
  <si>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</si>
  <si>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</si>
  <si>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</si>
  <si>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</si>
  <si>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</si>
  <si>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</si>
  <si>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</si>
  <si>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</si>
  <si>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</si>
  <si>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</si>
  <si>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</si>
  <si>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</si>
  <si>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</si>
  <si>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</si>
  <si>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</si>
  <si>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</si>
  <si>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</si>
  <si>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</si>
  <si>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</si>
  <si>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</si>
  <si>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</si>
  <si>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</si>
  <si>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</si>
  <si>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</si>
  <si>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</si>
  <si>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</si>
  <si>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</si>
  <si>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</si>
  <si>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</si>
  <si>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</si>
  <si>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</si>
  <si>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</si>
  <si>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</si>
  <si>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</si>
  <si>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</si>
  <si>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</si>
  <si>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</si>
  <si>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</si>
  <si>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</si>
  <si>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</si>
  <si>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</si>
  <si>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</si>
  <si>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</si>
  <si>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</si>
  <si>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</si>
  <si>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</si>
  <si>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</si>
  <si>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</si>
  <si>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</si>
  <si>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</si>
  <si>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</si>
  <si>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</si>
  <si>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</si>
  <si>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</si>
  <si>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</si>
  <si>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</si>
  <si>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</si>
  <si>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</si>
  <si>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</si>
  <si>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</si>
  <si>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</si>
  <si>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</si>
  <si>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</si>
  <si>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</si>
  <si>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</si>
  <si>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</si>
  <si>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</si>
  <si>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</si>
  <si>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</si>
  <si>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</si>
  <si>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</si>
  <si>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</si>
  <si>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</si>
  <si>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</si>
  <si>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</si>
  <si>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</si>
  <si>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</si>
  <si>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</si>
  <si>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</si>
  <si>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</si>
  <si>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</si>
  <si>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</si>
  <si>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</si>
  <si>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</si>
  <si>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</si>
  <si>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</si>
  <si>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</si>
  <si>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</si>
  <si>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</si>
  <si>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</si>
  <si>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</si>
  <si>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</si>
  <si>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</si>
  <si>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</si>
  <si>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</si>
  <si>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</si>
  <si>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</si>
  <si>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</si>
  <si>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</si>
  <si>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</si>
  <si>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</si>
  <si>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</si>
  <si>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</si>
  <si>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</si>
  <si>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</si>
  <si>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</si>
  <si>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</si>
  <si>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</si>
  <si>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</si>
  <si>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</si>
  <si>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</si>
  <si>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</si>
  <si>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</si>
  <si>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</si>
  <si>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</si>
  <si>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</si>
  <si>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</si>
  <si>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</si>
  <si>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</si>
  <si>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</si>
  <si>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</si>
  <si>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</si>
  <si>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</si>
  <si>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</si>
  <si>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</si>
  <si>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</si>
  <si>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</si>
  <si>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</si>
  <si>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</si>
  <si>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</si>
  <si>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</si>
  <si>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</si>
  <si>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</si>
  <si>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</si>
  <si>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</si>
  <si>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</si>
  <si>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</si>
  <si>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</si>
  <si>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</si>
  <si>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</si>
  <si>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</si>
  <si>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</si>
  <si>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</si>
  <si>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</si>
  <si>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</si>
  <si>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</si>
  <si>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</si>
  <si>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</si>
  <si>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</si>
  <si>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</si>
  <si>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</si>
  <si>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</si>
  <si>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</si>
  <si>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</si>
  <si>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</si>
  <si>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</si>
  <si>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</si>
  <si>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</si>
  <si>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</si>
  <si>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</si>
  <si>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</si>
  <si>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</si>
  <si>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</si>
  <si>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</si>
  <si>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</si>
  <si>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</si>
  <si>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</si>
  <si>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</si>
  <si>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</si>
  <si>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</si>
  <si>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</si>
  <si>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</si>
  <si>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</si>
  <si>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</si>
  <si>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</si>
  <si>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</si>
  <si>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</si>
  <si>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</si>
  <si>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</si>
  <si>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</si>
  <si>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</si>
  <si>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</si>
  <si>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</si>
  <si>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</si>
  <si>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</si>
  <si>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</si>
  <si>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</si>
  <si>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</si>
  <si>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</si>
  <si>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</si>
  <si>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</si>
  <si>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</si>
  <si>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</si>
  <si>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</si>
  <si>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</si>
  <si>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</si>
  <si>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</si>
  <si>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</si>
  <si>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</si>
  <si>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</si>
  <si>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</si>
  <si>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</si>
  <si>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</si>
  <si>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</si>
  <si>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</si>
  <si>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</si>
  <si>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</si>
  <si>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</si>
  <si>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</si>
  <si>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</si>
  <si>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</si>
  <si>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</si>
  <si>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</si>
  <si>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</si>
  <si>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</si>
  <si>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</si>
  <si>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</si>
  <si>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</si>
  <si>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</si>
  <si>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</si>
  <si>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</si>
  <si>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</si>
  <si>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</si>
  <si>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</si>
  <si>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</si>
  <si>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</si>
  <si>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</si>
  <si>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</si>
  <si>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</si>
  <si>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</si>
  <si>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</si>
  <si>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</si>
  <si>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</si>
  <si>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</si>
  <si>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</si>
  <si>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</si>
  <si>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</si>
  <si>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</si>
  <si>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</si>
  <si>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</si>
  <si>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</si>
  <si>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</si>
  <si>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</si>
  <si>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</si>
  <si>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</si>
  <si>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</si>
  <si>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</si>
  <si>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</si>
  <si>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</si>
  <si>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</si>
  <si>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</si>
  <si>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</si>
  <si>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</si>
  <si>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</si>
  <si>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</si>
  <si>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</si>
  <si>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</si>
  <si>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</si>
  <si>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</si>
  <si>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</si>
  <si>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</si>
  <si>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</si>
  <si>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</si>
  <si>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</si>
  <si>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</si>
  <si>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</si>
  <si>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</si>
  <si>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</si>
  <si>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</si>
  <si>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</si>
  <si>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</si>
  <si>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</si>
  <si>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</si>
  <si>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</si>
  <si>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</si>
  <si>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</si>
  <si>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</si>
  <si>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</si>
  <si>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</si>
  <si>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</si>
  <si>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</si>
  <si>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</si>
  <si>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</si>
  <si>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</si>
  <si>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</si>
  <si>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</si>
  <si>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</si>
  <si>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</si>
  <si>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</si>
  <si>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</si>
  <si>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</si>
  <si>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</si>
  <si>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</si>
  <si>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</si>
  <si>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</si>
  <si>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</si>
  <si>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</si>
  <si>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</si>
  <si>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</si>
  <si>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</si>
  <si>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</si>
  <si>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</si>
  <si>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</si>
  <si>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</si>
  <si>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</si>
  <si>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</si>
  <si>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</si>
  <si>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</si>
  <si>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</si>
  <si>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</si>
  <si>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</si>
  <si>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</si>
  <si>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</si>
  <si>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</si>
  <si>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</si>
  <si>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</si>
  <si>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</si>
  <si>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</si>
  <si>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</si>
  <si>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</si>
  <si>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</si>
  <si>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</si>
  <si>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</si>
  <si>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</si>
  <si>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</si>
  <si>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</si>
  <si>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</si>
  <si>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</si>
  <si>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</si>
  <si>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</si>
  <si>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</si>
  <si>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</si>
  <si>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</si>
  <si>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</si>
  <si>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</si>
  <si>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</si>
  <si>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</si>
  <si>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</si>
  <si>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</si>
  <si>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</si>
  <si>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</si>
  <si>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</si>
  <si>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</si>
  <si>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</si>
  <si>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</si>
  <si>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</si>
  <si>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</si>
  <si>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</si>
  <si>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</si>
  <si>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</si>
  <si>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</si>
  <si>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</si>
  <si>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</si>
  <si>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</si>
  <si>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</si>
  <si>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</si>
  <si>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</si>
  <si>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</si>
  <si>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</si>
  <si>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</si>
  <si>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</si>
  <si>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</si>
  <si>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</si>
  <si>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</si>
  <si>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</si>
  <si>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</si>
  <si>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</si>
  <si>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</si>
  <si>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</si>
  <si>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</si>
  <si>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</si>
  <si>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</si>
  <si>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</si>
  <si>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</si>
  <si>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</si>
  <si>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</si>
  <si>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</si>
  <si>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</si>
  <si>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</si>
  <si>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</si>
  <si>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</si>
  <si>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</si>
  <si>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</si>
  <si>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</si>
  <si>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</si>
  <si>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</si>
  <si>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</si>
  <si>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</si>
  <si>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</si>
  <si>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</si>
  <si>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</si>
  <si>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</si>
  <si>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</si>
  <si>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</si>
  <si>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</si>
  <si>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</si>
  <si>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</si>
  <si>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</si>
  <si>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</si>
  <si>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</si>
  <si>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</si>
  <si>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</si>
  <si>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</si>
  <si>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</si>
  <si>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</si>
  <si>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</si>
  <si>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</si>
  <si>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</si>
  <si>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</si>
  <si>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</si>
  <si>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</si>
  <si>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</si>
  <si>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</si>
  <si>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</si>
  <si>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</si>
  <si>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</si>
  <si>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</si>
  <si>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</si>
  <si>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</si>
  <si>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</si>
  <si>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</si>
  <si>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</si>
  <si>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</si>
  <si>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</si>
  <si>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</si>
  <si>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</si>
  <si>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</si>
  <si>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</si>
  <si>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</si>
  <si>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</si>
  <si>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</si>
  <si>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</si>
  <si>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</si>
  <si>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</si>
  <si>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</si>
  <si>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</si>
  <si>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</si>
  <si>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</si>
  <si>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</si>
  <si>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</si>
  <si>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</si>
  <si>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</si>
  <si>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</si>
  <si>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</si>
  <si>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</si>
  <si>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</si>
  <si>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</si>
  <si>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</si>
  <si>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</si>
  <si>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</si>
  <si>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</si>
  <si>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</si>
  <si>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</si>
  <si>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</si>
  <si>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</si>
  <si>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</si>
  <si>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</si>
  <si>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</si>
  <si>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</si>
  <si>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</si>
  <si>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</si>
  <si>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</si>
  <si>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</si>
  <si>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</si>
  <si>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</si>
  <si>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</si>
  <si>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</si>
  <si>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</si>
  <si>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</si>
  <si>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</si>
  <si>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</si>
  <si>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</si>
  <si>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</si>
  <si>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</si>
  <si>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</si>
  <si>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</si>
  <si>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</si>
  <si>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</si>
  <si>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</si>
  <si>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</si>
  <si>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</si>
  <si>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</si>
  <si>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</si>
  <si>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</si>
  <si>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</si>
  <si>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</si>
  <si>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</si>
  <si>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</si>
  <si>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</si>
  <si>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</si>
  <si>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</si>
  <si>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</si>
  <si>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</si>
  <si>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</si>
  <si>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</si>
  <si>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</si>
  <si>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</si>
  <si>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</si>
  <si>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</si>
  <si>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</si>
  <si>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</si>
  <si>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</si>
  <si>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</si>
  <si>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</si>
  <si>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</si>
  <si>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</si>
  <si>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</si>
  <si>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</si>
  <si>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</si>
  <si>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</si>
  <si>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</si>
  <si>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</si>
  <si>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</si>
  <si>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</si>
  <si>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</si>
  <si>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</si>
  <si>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</si>
  <si>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</si>
  <si>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</si>
  <si>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</si>
  <si>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</si>
  <si>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</si>
  <si>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</si>
  <si>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</si>
  <si>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</si>
  <si>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</si>
  <si>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</si>
  <si>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</si>
  <si>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</si>
  <si>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</si>
  <si>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</si>
  <si>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</si>
  <si>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</si>
  <si>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</si>
  <si>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</si>
  <si>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</si>
  <si>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</si>
  <si>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</si>
  <si>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</si>
  <si>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</si>
  <si>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</si>
  <si>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</si>
  <si>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</si>
  <si>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</si>
  <si>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</si>
  <si>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</si>
  <si>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</si>
  <si>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</si>
  <si>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</si>
  <si>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</si>
  <si>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</si>
  <si>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</si>
  <si>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</si>
  <si>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</si>
  <si>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</si>
  <si>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</si>
  <si>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</si>
  <si>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</si>
  <si>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</si>
  <si>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</si>
  <si>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</si>
  <si>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</si>
  <si>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</si>
  <si>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</si>
  <si>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</si>
  <si>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</si>
  <si>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</si>
  <si>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</si>
  <si>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</si>
  <si>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</si>
  <si>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</si>
  <si>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</si>
  <si>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</si>
  <si>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</si>
  <si>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</si>
  <si>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</si>
  <si>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</si>
  <si>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</si>
  <si>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</si>
  <si>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</si>
  <si>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</si>
  <si>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</si>
  <si>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</si>
  <si>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</si>
  <si>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</si>
  <si>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</si>
  <si>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</si>
  <si>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</si>
  <si>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</si>
  <si>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</si>
  <si>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</si>
  <si>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</si>
  <si>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</si>
  <si>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</si>
  <si>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</si>
  <si>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</si>
  <si>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</si>
  <si>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</si>
  <si>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</si>
  <si>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</si>
  <si>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</si>
  <si>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</si>
  <si>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</si>
  <si>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</si>
  <si>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</si>
  <si>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</si>
  <si>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</si>
  <si>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</si>
  <si>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</si>
  <si>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</si>
  <si>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</si>
  <si>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</si>
  <si>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</si>
  <si>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</si>
  <si>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</si>
  <si>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</si>
  <si>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</si>
  <si>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</si>
  <si>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</si>
  <si>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</si>
  <si>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</si>
  <si>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</si>
  <si>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</si>
  <si>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</si>
  <si>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</si>
  <si>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</si>
  <si>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</si>
  <si>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</si>
  <si>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</si>
  <si>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</si>
  <si>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</si>
  <si>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</si>
  <si>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</si>
  <si>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</si>
  <si>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</si>
  <si>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</si>
  <si>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</si>
  <si>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</si>
  <si>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</si>
  <si>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</si>
  <si>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</si>
  <si>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</si>
  <si>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</si>
  <si>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</si>
  <si>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</si>
  <si>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</si>
  <si>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</si>
  <si>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</si>
  <si>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</si>
  <si>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</si>
  <si>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</si>
  <si>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</si>
  <si>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</si>
  <si>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</si>
  <si>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</si>
  <si>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</si>
  <si>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</si>
  <si>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</si>
  <si>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</si>
  <si>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</si>
  <si>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</si>
  <si>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</si>
  <si>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</si>
  <si>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</si>
  <si>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</si>
  <si>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</si>
  <si>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</si>
  <si>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</si>
  <si>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</si>
  <si>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</si>
  <si>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</si>
  <si>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</si>
  <si>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</si>
  <si>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</si>
  <si>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</si>
  <si>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</si>
  <si>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</si>
  <si>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</si>
  <si>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</si>
  <si>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</si>
  <si>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</si>
  <si>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</si>
  <si>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</si>
  <si>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</si>
  <si>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</si>
  <si>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</si>
  <si>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</si>
  <si>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</si>
  <si>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</si>
  <si>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</si>
  <si>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</si>
  <si>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</si>
  <si>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</si>
  <si>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</si>
  <si>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</si>
  <si>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</si>
  <si>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</si>
  <si>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</si>
  <si>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</si>
  <si>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</si>
  <si>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</si>
  <si>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</si>
  <si>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</si>
  <si>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</si>
  <si>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</si>
  <si>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</si>
  <si>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</si>
  <si>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</si>
  <si>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</si>
  <si>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</si>
  <si>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</si>
  <si>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</si>
  <si>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</si>
  <si>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</si>
  <si>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</si>
  <si>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</si>
  <si>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</si>
  <si>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</si>
  <si>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</si>
  <si>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</si>
  <si>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</si>
  <si>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</si>
  <si>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</si>
  <si>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</si>
  <si>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</si>
  <si>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</si>
  <si>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</si>
  <si>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</si>
  <si>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</si>
  <si>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</si>
  <si>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</si>
  <si>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</si>
  <si>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</si>
  <si>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</si>
  <si>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</si>
  <si>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</si>
  <si>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</si>
  <si>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</si>
  <si>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</si>
  <si>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</si>
  <si>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</si>
  <si>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</si>
  <si>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</si>
  <si>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</si>
  <si>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</si>
  <si>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</si>
  <si>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</si>
  <si>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</si>
  <si>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</si>
  <si>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</si>
  <si>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</si>
  <si>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</si>
  <si>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</si>
  <si>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</si>
  <si>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</si>
  <si>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</si>
  <si>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</si>
  <si>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</si>
  <si>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</si>
  <si>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</si>
  <si>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</si>
  <si>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</si>
  <si>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</si>
  <si>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</si>
  <si>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</si>
  <si>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</si>
  <si>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</si>
  <si>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</si>
  <si>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</si>
  <si>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</si>
  <si>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</si>
  <si>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</si>
  <si>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</si>
  <si>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</si>
  <si>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</si>
  <si>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</si>
  <si>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</si>
  <si>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</si>
  <si>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</si>
  <si>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</si>
  <si>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</si>
  <si>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</si>
  <si>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</si>
  <si>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</si>
  <si>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</si>
  <si>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</si>
  <si>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</si>
  <si>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</si>
  <si>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</si>
  <si>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</si>
  <si>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</si>
  <si>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</si>
  <si>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</si>
  <si>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</si>
  <si>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</si>
  <si>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</si>
  <si>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</si>
  <si>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</si>
  <si>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</si>
  <si>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</si>
  <si>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</si>
  <si>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</si>
  <si>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</si>
  <si>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</si>
  <si>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</si>
  <si>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</si>
  <si>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</si>
  <si>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</si>
  <si>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</si>
  <si>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</si>
  <si>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</si>
  <si>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</si>
  <si>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</si>
  <si>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</si>
  <si>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</si>
  <si>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</si>
  <si>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</si>
  <si>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</si>
  <si>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</si>
  <si>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</si>
  <si>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</si>
  <si>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</si>
  <si>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</si>
  <si>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</si>
  <si>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</si>
  <si>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</si>
  <si>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</si>
  <si>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</si>
  <si>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</si>
  <si>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</si>
  <si>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</si>
  <si>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</si>
  <si>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</si>
  <si>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</si>
  <si>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</si>
  <si>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</si>
  <si>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</si>
  <si>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</si>
  <si>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</si>
  <si>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</si>
  <si>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</si>
  <si>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</si>
  <si>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</si>
  <si>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</si>
  <si>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</si>
  <si>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</si>
  <si>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</si>
  <si>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</si>
  <si>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</si>
  <si>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</si>
  <si>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</si>
  <si>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</si>
  <si>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</si>
  <si>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</si>
  <si>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</si>
  <si>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</si>
  <si>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</si>
  <si>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</si>
  <si>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</si>
  <si>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</si>
  <si>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</si>
  <si>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</si>
  <si>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</si>
  <si>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</si>
  <si>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</si>
  <si>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</si>
  <si>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</si>
  <si>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</si>
  <si>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</si>
  <si>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</si>
  <si>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</si>
  <si>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</si>
  <si>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</si>
  <si>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</si>
  <si>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</si>
  <si>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</si>
  <si>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</si>
  <si>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</si>
  <si>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</si>
  <si>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</si>
  <si>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</si>
  <si>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</si>
  <si>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</si>
  <si>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</si>
  <si>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</si>
  <si>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</si>
  <si>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</si>
  <si>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</si>
  <si>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</si>
  <si>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</si>
  <si>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</si>
  <si>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</si>
  <si>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</si>
  <si>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</si>
  <si>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</si>
  <si>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</si>
  <si>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</si>
  <si>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</si>
  <si>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</si>
  <si>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</si>
  <si>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</si>
  <si>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</si>
  <si>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</si>
  <si>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</si>
  <si>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</si>
  <si>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</si>
  <si>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</si>
  <si>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</si>
  <si>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</si>
  <si>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</si>
  <si>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</si>
  <si>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</si>
  <si>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</si>
  <si>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</si>
  <si>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</si>
  <si>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</si>
  <si>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</si>
  <si>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</si>
  <si>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</si>
  <si>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</si>
  <si>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</si>
  <si>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</si>
  <si>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</si>
  <si>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</si>
  <si>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</si>
  <si>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</si>
  <si>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</si>
  <si>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</si>
  <si>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</si>
  <si>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</si>
  <si>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</si>
  <si>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</si>
  <si>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</si>
  <si>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</si>
  <si>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</si>
  <si>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</si>
  <si>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</si>
  <si>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</si>
  <si>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</si>
  <si>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</si>
  <si>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</si>
  <si>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</si>
  <si>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</si>
  <si>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</si>
  <si>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</si>
  <si>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</si>
  <si>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</si>
  <si>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</si>
  <si>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</si>
  <si>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</si>
  <si>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</si>
  <si>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</si>
  <si>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</si>
  <si>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</si>
  <si>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</si>
  <si>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</si>
  <si>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</si>
  <si>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</si>
  <si>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</si>
  <si>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</si>
  <si>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</si>
  <si>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</si>
  <si>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</si>
  <si>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</si>
  <si>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</si>
  <si>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</si>
  <si>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</si>
  <si>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</si>
  <si>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</si>
  <si>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</si>
  <si>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</si>
  <si>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</si>
  <si>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</si>
  <si>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</si>
  <si>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</si>
  <si>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</si>
  <si>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</si>
  <si>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</si>
  <si>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</si>
  <si>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</si>
  <si>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</si>
  <si>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</si>
  <si>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</si>
  <si>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</si>
  <si>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</si>
  <si>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</si>
  <si>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</si>
  <si>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</si>
  <si>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</si>
  <si>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</si>
  <si>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</si>
  <si>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</si>
  <si>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</si>
  <si>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</si>
  <si>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</si>
  <si>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</si>
  <si>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</si>
  <si>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</si>
  <si>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</si>
  <si>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</si>
  <si>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</si>
  <si>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</si>
  <si>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</si>
  <si>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</si>
  <si>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</si>
  <si>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</si>
  <si>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</si>
  <si>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</si>
  <si>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</si>
  <si>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</si>
  <si>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</si>
  <si>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</si>
  <si>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</si>
  <si>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</si>
  <si>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</si>
  <si>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</si>
  <si>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</si>
  <si>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</si>
  <si>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</si>
  <si>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</si>
  <si>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</si>
  <si>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</si>
  <si>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</si>
  <si>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</si>
  <si>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</si>
  <si>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</si>
  <si>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</si>
  <si>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</si>
  <si>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</si>
  <si>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</si>
  <si>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</si>
  <si>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</si>
  <si>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</si>
  <si>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</si>
  <si>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</si>
  <si>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</si>
  <si>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</si>
  <si>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</si>
  <si>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</si>
  <si>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</si>
  <si>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</si>
  <si>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</si>
  <si>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</si>
  <si>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</si>
  <si>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</si>
  <si>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</si>
  <si>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</si>
  <si>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</si>
  <si>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</si>
  <si>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</si>
  <si>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</si>
  <si>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</si>
  <si>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</si>
  <si>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</si>
  <si>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</si>
  <si>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</si>
  <si>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</si>
  <si>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</si>
  <si>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</si>
  <si>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</si>
  <si>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</si>
  <si>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</si>
  <si>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</si>
  <si>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</si>
  <si>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</si>
  <si>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</si>
  <si>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</si>
  <si>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</si>
  <si>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</si>
  <si>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</si>
  <si>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</si>
  <si>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</si>
  <si>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</si>
  <si>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</si>
  <si>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</si>
  <si>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</si>
  <si>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</si>
  <si>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</si>
  <si>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</si>
  <si>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</si>
  <si>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</si>
  <si>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</si>
  <si>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</si>
  <si>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</si>
  <si>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</si>
  <si>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</si>
  <si>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</si>
  <si>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</si>
  <si>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</si>
  <si>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</si>
  <si>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</si>
  <si>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</si>
  <si>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</si>
  <si>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</si>
  <si>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</si>
  <si>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</si>
  <si>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</si>
  <si>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</si>
  <si>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</si>
  <si>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</si>
  <si>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</si>
  <si>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</si>
  <si>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</si>
  <si>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</si>
  <si>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</si>
  <si>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</si>
  <si>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</si>
  <si>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</si>
  <si>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</si>
  <si>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</si>
  <si>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</si>
  <si>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</si>
  <si>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</si>
  <si>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</si>
  <si>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</si>
  <si>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</si>
  <si>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</si>
  <si>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</si>
  <si>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</si>
  <si>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</si>
  <si>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</si>
  <si>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</si>
  <si>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</si>
  <si>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</si>
  <si>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</si>
  <si>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</si>
  <si>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</si>
  <si>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</si>
  <si>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</si>
  <si>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</si>
  <si>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</si>
  <si>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</si>
  <si>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</si>
  <si>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</si>
  <si>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</si>
  <si>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</si>
  <si>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</si>
  <si>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</si>
  <si>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</si>
  <si>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</si>
  <si>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</si>
  <si>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</si>
  <si>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</si>
  <si>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</si>
  <si>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</si>
  <si>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</si>
  <si>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</si>
  <si>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</si>
  <si>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</si>
  <si>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</si>
  <si>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</si>
  <si>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</si>
  <si>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</si>
  <si>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</si>
  <si>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</si>
  <si>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</si>
  <si>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</si>
  <si>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</si>
  <si>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</si>
  <si>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</si>
  <si>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</si>
  <si>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</si>
  <si>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</si>
  <si>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</si>
  <si>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</si>
  <si>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</si>
  <si>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</si>
  <si>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</si>
  <si>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</si>
  <si>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</si>
  <si>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</si>
  <si>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</si>
  <si>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</si>
  <si>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</si>
  <si>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</si>
  <si>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</si>
  <si>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</si>
  <si>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</si>
  <si>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</si>
  <si>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</si>
  <si>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</si>
  <si>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</si>
  <si>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</si>
  <si>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</si>
  <si>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</si>
  <si>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</si>
  <si>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</si>
  <si>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</si>
  <si>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</si>
  <si>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</si>
  <si>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</si>
  <si>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</si>
  <si>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</si>
  <si>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</si>
  <si>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</si>
  <si>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</si>
  <si>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</si>
  <si>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</si>
  <si>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</si>
  <si>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</si>
  <si>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</si>
  <si>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</si>
  <si>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</si>
  <si>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</si>
  <si>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</si>
  <si>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</si>
  <si>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</si>
  <si>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</si>
  <si>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</si>
  <si>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</si>
  <si>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</si>
  <si>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</si>
  <si>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</si>
  <si>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</si>
  <si>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</si>
  <si>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</si>
  <si>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</si>
  <si>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</si>
  <si>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</si>
  <si>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</si>
  <si>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</si>
  <si>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</si>
  <si>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</si>
  <si>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</si>
  <si>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</si>
  <si>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</si>
  <si>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</si>
  <si>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</si>
  <si>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</si>
  <si>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</si>
  <si>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</si>
  <si>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</si>
  <si>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</si>
  <si>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</si>
  <si>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</si>
  <si>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</si>
  <si>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</si>
  <si>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</si>
  <si>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</si>
  <si>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</si>
  <si>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</si>
  <si>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</si>
  <si>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</si>
  <si>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</si>
  <si>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</si>
  <si>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</si>
  <si>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</si>
  <si>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</si>
  <si>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</si>
  <si>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</si>
  <si>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</si>
  <si>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</si>
  <si>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</si>
  <si>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</si>
  <si>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</si>
  <si>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</si>
  <si>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</si>
  <si>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</si>
  <si>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</si>
  <si>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</si>
  <si>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</si>
  <si>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</si>
  <si>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</si>
  <si>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</si>
  <si>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</si>
  <si>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</si>
  <si>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</si>
  <si>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</si>
  <si>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</si>
  <si>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</si>
  <si>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</si>
  <si>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</si>
  <si>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</si>
  <si>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</si>
  <si>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</si>
  <si>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</si>
  <si>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</si>
  <si>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</si>
  <si>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</si>
  <si>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</si>
  <si>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</si>
  <si>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</si>
  <si>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</si>
  <si>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</si>
  <si>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</si>
  <si>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</si>
  <si>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</si>
  <si>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</si>
  <si>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</si>
  <si>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</si>
  <si>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</si>
  <si>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</si>
  <si>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</si>
  <si>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</si>
  <si>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</si>
  <si>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</si>
  <si>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</si>
  <si>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</si>
  <si>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</si>
  <si>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</si>
  <si>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</si>
  <si>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</si>
  <si>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</si>
  <si>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</si>
  <si>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</si>
  <si>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</si>
  <si>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</si>
  <si>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</si>
  <si>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</si>
  <si>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</si>
  <si>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</si>
  <si>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</si>
  <si>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</si>
  <si>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</si>
  <si>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</si>
  <si>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</si>
  <si>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</si>
  <si>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</si>
  <si>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</si>
  <si>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</si>
  <si>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</si>
  <si>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</si>
  <si>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</si>
  <si>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</si>
  <si>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</si>
  <si>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</si>
  <si>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</si>
  <si>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</si>
  <si>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</si>
  <si>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</si>
  <si>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</si>
  <si>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</si>
  <si>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</si>
  <si>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</si>
  <si>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</si>
  <si>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</si>
  <si>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</si>
  <si>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</si>
  <si>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</si>
  <si>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</si>
  <si>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</si>
  <si>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</si>
  <si>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</si>
  <si>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</si>
  <si>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</si>
  <si>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</si>
  <si>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</si>
  <si>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</si>
  <si>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</si>
  <si>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</si>
  <si>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</si>
  <si>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</si>
  <si>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</si>
  <si>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</si>
  <si>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</si>
  <si>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</si>
  <si>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</si>
  <si>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</si>
  <si>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</si>
  <si>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</si>
  <si>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</si>
  <si>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</si>
  <si>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</si>
  <si>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</si>
  <si>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</si>
  <si>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</si>
  <si>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</si>
  <si>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</si>
  <si>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</si>
  <si>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</si>
  <si>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</si>
  <si>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</si>
  <si>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</si>
  <si>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</si>
  <si>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</si>
  <si>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</si>
  <si>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</si>
  <si>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</si>
  <si>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</si>
  <si>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</si>
  <si>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</si>
  <si>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</si>
  <si>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</si>
  <si>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</si>
  <si>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</si>
  <si>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</si>
  <si>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</si>
  <si>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</si>
  <si>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</si>
  <si>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</si>
  <si>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</si>
  <si>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</si>
  <si>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</si>
  <si>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</si>
  <si>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</si>
  <si>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</si>
  <si>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</si>
  <si>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</si>
  <si>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</si>
  <si>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</si>
  <si>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</si>
  <si>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</si>
  <si>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</si>
  <si>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</si>
  <si>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</si>
  <si>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</si>
  <si>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</si>
  <si>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</si>
  <si>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</si>
  <si>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</si>
  <si>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</si>
  <si>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</si>
  <si>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</si>
  <si>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</si>
  <si>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</si>
  <si>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</si>
  <si>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</si>
  <si>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</si>
  <si>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</si>
  <si>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</si>
  <si>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</si>
  <si>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</si>
  <si>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</si>
  <si>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</si>
  <si>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</si>
  <si>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</si>
  <si>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</si>
  <si>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</si>
  <si>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</si>
  <si>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</si>
  <si>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</si>
  <si>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</si>
  <si>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</si>
  <si>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</si>
  <si>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</si>
  <si>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</si>
  <si>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</si>
  <si>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</si>
  <si>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</si>
  <si>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</si>
  <si>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</si>
  <si>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</si>
  <si>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</si>
  <si>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</si>
  <si>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</si>
  <si>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</si>
  <si>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</si>
  <si>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</si>
  <si>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</si>
  <si>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</si>
  <si>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</si>
  <si>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</si>
  <si>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</si>
  <si>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</si>
  <si>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</si>
  <si>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</si>
  <si>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</si>
  <si>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</si>
  <si>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</si>
  <si>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</si>
  <si>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</si>
  <si>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</si>
  <si>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</si>
  <si>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</si>
  <si>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</si>
  <si>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</si>
  <si>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</si>
  <si>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</si>
  <si>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</si>
  <si>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</si>
  <si>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</si>
  <si>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</si>
  <si>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</si>
  <si>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</si>
  <si>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</si>
  <si>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</si>
  <si>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</si>
  <si>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</si>
  <si>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</si>
  <si>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</si>
  <si>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</si>
  <si>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</si>
  <si>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</si>
  <si>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</si>
  <si>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</si>
  <si>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</si>
  <si>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</si>
  <si>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</si>
  <si>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</si>
  <si>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</si>
  <si>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</si>
  <si>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</si>
  <si>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</si>
  <si>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</si>
  <si>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</si>
  <si>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</si>
  <si>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</si>
  <si>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</si>
  <si>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</si>
  <si>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</si>
  <si>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</si>
  <si>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</si>
  <si>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</si>
  <si>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</si>
  <si>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</si>
  <si>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</si>
  <si>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</si>
  <si>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</si>
  <si>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</si>
  <si>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</si>
  <si>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</si>
  <si>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</si>
  <si>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</si>
  <si>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</si>
  <si>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</si>
  <si>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</si>
  <si>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</si>
  <si>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</si>
  <si>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</si>
  <si>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</si>
  <si>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</si>
  <si>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</si>
  <si>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</si>
  <si>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</si>
  <si>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</si>
  <si>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</si>
  <si>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</si>
  <si>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</si>
  <si>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</si>
  <si>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</si>
  <si>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</si>
  <si>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</si>
  <si>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</si>
  <si>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</si>
  <si>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</si>
  <si>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</si>
  <si>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</si>
  <si>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</si>
  <si>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</si>
  <si>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</si>
  <si>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</si>
  <si>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</si>
  <si>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</si>
  <si>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</si>
  <si>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</si>
  <si>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</si>
  <si>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</si>
  <si>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</si>
  <si>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</si>
  <si>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</si>
  <si>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</si>
  <si>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</si>
  <si>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</si>
  <si>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</si>
  <si>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</si>
  <si>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</si>
  <si>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</si>
  <si>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</si>
  <si>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</si>
  <si>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</si>
  <si>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</si>
  <si>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</si>
  <si>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</si>
  <si>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</si>
  <si>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</si>
  <si>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</si>
  <si>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</si>
  <si>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</si>
  <si>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</si>
  <si>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</si>
  <si>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</si>
  <si>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</si>
  <si>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</si>
  <si>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</si>
  <si>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</si>
  <si>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</si>
  <si>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</si>
  <si>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</si>
  <si>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</si>
  <si>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</si>
  <si>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</si>
  <si>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</si>
  <si>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</si>
  <si>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</si>
  <si>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</si>
  <si>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</si>
  <si>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</si>
  <si>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</si>
  <si>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</si>
  <si>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</si>
  <si>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</si>
  <si>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</si>
  <si>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</si>
  <si>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</si>
  <si>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</si>
  <si>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</si>
  <si>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</si>
  <si>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</si>
  <si>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</si>
  <si>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</si>
  <si>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</si>
  <si>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</si>
  <si>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</si>
  <si>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</si>
  <si>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</si>
  <si>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</si>
  <si>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</si>
  <si>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</si>
  <si>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</si>
  <si>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</si>
  <si>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</si>
  <si>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</si>
  <si>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</si>
  <si>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</si>
  <si>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</si>
  <si>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</si>
  <si>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</si>
  <si>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</si>
  <si>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</si>
  <si>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</si>
  <si>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</si>
  <si>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</si>
  <si>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</si>
  <si>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</si>
  <si>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</si>
  <si>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</si>
  <si>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</si>
  <si>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</si>
  <si>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</si>
  <si>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</si>
  <si>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</si>
  <si>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</si>
  <si>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</si>
  <si>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</si>
  <si>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</si>
  <si>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</si>
  <si>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</si>
  <si>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</si>
  <si>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</si>
  <si>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</si>
  <si>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</si>
  <si>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</si>
  <si>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</si>
  <si>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</si>
  <si>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</si>
  <si>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</si>
  <si>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</si>
  <si>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</si>
  <si>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</si>
  <si>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</si>
  <si>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</si>
  <si>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</si>
  <si>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</si>
  <si>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</si>
  <si>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</si>
  <si>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</si>
  <si>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</si>
  <si>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</si>
  <si>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</si>
  <si>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</si>
  <si>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</si>
  <si>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</si>
  <si>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</si>
  <si>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</si>
  <si>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</si>
  <si>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</si>
  <si>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</si>
  <si>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</si>
  <si>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</si>
  <si>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</si>
  <si>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</si>
  <si>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</si>
  <si>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</si>
  <si>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</si>
  <si>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</si>
  <si>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</si>
  <si>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</si>
  <si>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</si>
  <si>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</si>
  <si>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</si>
  <si>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</si>
  <si>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</si>
  <si>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</si>
  <si>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</si>
  <si>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</si>
  <si>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</si>
  <si>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</si>
  <si>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</si>
  <si>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</si>
  <si>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</si>
  <si>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</si>
  <si>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</si>
  <si>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</si>
  <si>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</si>
  <si>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</si>
  <si>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</si>
  <si>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</si>
  <si>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</si>
  <si>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</si>
  <si>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</si>
  <si>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</si>
  <si>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</si>
  <si>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</si>
  <si>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</si>
  <si>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</si>
  <si>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</si>
  <si>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</si>
  <si>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</si>
  <si>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</si>
  <si>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</si>
  <si>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</si>
  <si>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</si>
  <si>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</si>
  <si>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</si>
  <si>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</si>
  <si>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</si>
  <si>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</si>
  <si>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</si>
  <si>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</si>
  <si>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</si>
  <si>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</si>
  <si>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</si>
  <si>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</si>
  <si>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</si>
  <si>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</si>
  <si>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</si>
  <si>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</si>
  <si>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</si>
  <si>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</si>
  <si>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</si>
  <si>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</si>
  <si>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</si>
  <si>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</si>
  <si>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</si>
  <si>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</si>
  <si>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</si>
  <si>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</si>
  <si>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</si>
  <si>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</si>
  <si>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</si>
  <si>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</si>
  <si>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</si>
  <si>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</si>
  <si>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</si>
  <si>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</si>
  <si>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</si>
  <si>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</si>
  <si>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</si>
  <si>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</si>
  <si>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</si>
  <si>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</si>
  <si>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</si>
  <si>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</si>
  <si>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</si>
  <si>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</si>
  <si>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</si>
  <si>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</si>
  <si>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</si>
  <si>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</si>
  <si>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</si>
  <si>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</si>
  <si>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</si>
  <si>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</si>
  <si>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</si>
  <si>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</si>
  <si>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</si>
  <si>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</si>
  <si>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</si>
  <si>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</si>
  <si>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</si>
  <si>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</si>
  <si>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</si>
  <si>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</si>
  <si>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</si>
  <si>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</si>
  <si>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</si>
  <si>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</si>
  <si>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</si>
  <si>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</si>
  <si>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</si>
  <si>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</si>
  <si>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</si>
  <si>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</si>
  <si>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</si>
  <si>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</si>
  <si>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</si>
  <si>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</si>
  <si>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</si>
  <si>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</si>
  <si>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</si>
  <si>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</si>
  <si>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</si>
  <si>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</si>
  <si>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</si>
  <si>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</si>
  <si>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</si>
  <si>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</si>
  <si>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</si>
  <si>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</si>
  <si>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</si>
  <si>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</si>
  <si>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</si>
  <si>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</si>
  <si>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</si>
  <si>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</si>
  <si>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</si>
  <si>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</si>
  <si>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</si>
  <si>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</si>
  <si>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</si>
  <si>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</si>
  <si>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</si>
  <si>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</si>
  <si>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</si>
  <si>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</si>
  <si>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</si>
  <si>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</si>
  <si>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</si>
  <si>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</si>
  <si>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</si>
  <si>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</si>
  <si>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</si>
  <si>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</si>
  <si>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</si>
  <si>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</si>
  <si>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</si>
  <si>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</si>
  <si>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</si>
  <si>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</si>
  <si>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</si>
  <si>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</si>
  <si>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</si>
  <si>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</si>
  <si>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</si>
  <si>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</si>
  <si>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</si>
  <si>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</si>
  <si>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</si>
  <si>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</si>
  <si>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</si>
  <si>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</si>
  <si>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</si>
  <si>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</si>
  <si>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</si>
  <si>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</si>
  <si>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</si>
  <si>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</si>
  <si>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</si>
  <si>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</si>
  <si>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</si>
  <si>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</si>
  <si>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</si>
  <si>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</si>
  <si>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</si>
  <si>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</si>
  <si>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</si>
  <si>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</si>
  <si>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</si>
  <si>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</si>
  <si>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</si>
  <si>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</si>
  <si>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</si>
  <si>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</si>
  <si>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</si>
  <si>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</si>
  <si>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</si>
  <si>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</si>
  <si>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</si>
  <si>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</si>
  <si>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</si>
  <si>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</si>
  <si>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</si>
  <si>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</si>
  <si>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</si>
  <si>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</si>
  <si>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</si>
  <si>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</si>
  <si>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</si>
  <si>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</si>
  <si>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</si>
  <si>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</si>
  <si>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</si>
  <si>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</si>
  <si>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</si>
  <si>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</si>
  <si>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</si>
  <si>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</si>
  <si>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</si>
  <si>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</si>
  <si>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</si>
  <si>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</si>
  <si>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</si>
  <si>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</si>
  <si>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</si>
  <si>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</si>
  <si>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</si>
  <si>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</si>
  <si>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</si>
  <si>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</si>
  <si>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</si>
  <si>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</si>
  <si>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</si>
  <si>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</si>
  <si>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</si>
  <si>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</si>
  <si>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</si>
  <si>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</si>
  <si>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</si>
  <si>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</si>
  <si>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</si>
  <si>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</si>
  <si>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</si>
  <si>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</si>
  <si>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</si>
  <si>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</si>
  <si>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</si>
  <si>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</si>
  <si>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</si>
  <si>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</si>
  <si>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</si>
  <si>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</si>
  <si>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</si>
  <si>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</si>
  <si>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</si>
  <si>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</si>
  <si>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</si>
  <si>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</si>
  <si>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</si>
  <si>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</si>
  <si>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</si>
  <si>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</si>
  <si>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</si>
  <si>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</si>
  <si>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</si>
  <si>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</si>
  <si>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</si>
  <si>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</si>
  <si>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</si>
  <si>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</si>
  <si>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</si>
  <si>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</si>
  <si>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</si>
  <si>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</si>
  <si>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</si>
  <si>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</si>
  <si>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</si>
  <si>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</si>
  <si>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</si>
  <si>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</si>
  <si>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</si>
  <si>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</si>
  <si>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</si>
  <si>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</si>
  <si>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</si>
  <si>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</si>
  <si>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</si>
  <si>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</si>
  <si>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</si>
  <si>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</si>
  <si>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</si>
  <si>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</si>
  <si>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</si>
  <si>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</si>
  <si>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</si>
  <si>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</si>
  <si>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</si>
  <si>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</si>
  <si>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</si>
  <si>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</si>
  <si>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</si>
  <si>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</si>
  <si>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</si>
  <si>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</si>
  <si>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</si>
  <si>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</si>
  <si>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</si>
  <si>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</si>
  <si>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</si>
  <si>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</si>
  <si>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</si>
  <si>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</si>
  <si>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</si>
  <si>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</si>
  <si>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</si>
  <si>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</si>
  <si>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</si>
  <si>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</si>
  <si>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</si>
  <si>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</si>
  <si>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</si>
  <si>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</si>
  <si>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</si>
  <si>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</si>
  <si>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</si>
  <si>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</si>
  <si>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</si>
  <si>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</si>
  <si>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</si>
  <si>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</si>
  <si>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</si>
  <si>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</si>
  <si>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</si>
  <si>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</si>
  <si>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</si>
  <si>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</si>
  <si>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</si>
  <si>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</si>
  <si>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</si>
  <si>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</si>
  <si>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</si>
  <si>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</si>
  <si>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</si>
  <si>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</si>
  <si>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</si>
  <si>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</si>
  <si>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</si>
  <si>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</si>
  <si>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</si>
  <si>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</si>
  <si>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</si>
  <si>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</si>
  <si>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</si>
  <si>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</si>
  <si>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</si>
  <si>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</si>
  <si>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</si>
  <si>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</si>
  <si>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</si>
  <si>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</si>
  <si>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</si>
  <si>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</si>
  <si>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</si>
  <si>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</si>
  <si>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</si>
  <si>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</si>
  <si>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</si>
  <si>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</si>
  <si>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</si>
  <si>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</si>
  <si>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</si>
  <si>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</si>
  <si>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</si>
  <si>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</si>
  <si>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</si>
  <si>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</si>
  <si>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</si>
  <si>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</si>
  <si>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</si>
  <si>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</si>
  <si>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</si>
  <si>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</si>
  <si>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</si>
  <si>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</si>
  <si>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</si>
  <si>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</si>
  <si>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</si>
  <si>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</si>
  <si>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</si>
  <si>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</si>
  <si>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</si>
  <si>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</si>
  <si>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</si>
  <si>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</si>
  <si>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</si>
  <si>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</si>
  <si>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</si>
  <si>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</si>
  <si>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</si>
  <si>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</si>
  <si>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</si>
  <si>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</si>
  <si>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</si>
  <si>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</si>
  <si>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</si>
  <si>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</si>
  <si>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</si>
  <si>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</si>
  <si>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</si>
  <si>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</si>
  <si>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</si>
  <si>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</si>
  <si>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</si>
  <si>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</si>
  <si>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</si>
  <si>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</si>
  <si>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</si>
  <si>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</si>
  <si>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</si>
  <si>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</si>
  <si>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</si>
  <si>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</si>
  <si>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</si>
  <si>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</si>
  <si>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</si>
  <si>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</si>
  <si>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</si>
  <si>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</si>
  <si>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</si>
  <si>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</si>
  <si>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</si>
  <si>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</si>
  <si>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</si>
  <si>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</si>
  <si>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</si>
  <si>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</si>
  <si>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</si>
  <si>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</si>
  <si>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</si>
  <si>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</si>
  <si>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</si>
  <si>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</si>
  <si>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</si>
  <si>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</si>
  <si>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</si>
  <si>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</si>
  <si>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</si>
  <si>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</si>
  <si>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</si>
  <si>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</si>
  <si>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</si>
  <si>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</si>
  <si>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</si>
  <si>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</si>
  <si>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</si>
  <si>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</si>
  <si>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</si>
  <si>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</si>
  <si>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</si>
  <si>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</si>
  <si>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</si>
  <si>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</si>
  <si>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</si>
  <si>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</si>
  <si>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</si>
  <si>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</si>
  <si>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</si>
  <si>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</si>
  <si>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</si>
  <si>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</si>
  <si>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</si>
  <si>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</si>
  <si>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</si>
  <si>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</si>
  <si>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</si>
  <si>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</si>
  <si>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</si>
  <si>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</si>
  <si>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</si>
  <si>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</si>
  <si>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</si>
  <si>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</si>
  <si>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</si>
  <si>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</si>
  <si>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</si>
  <si>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</si>
  <si>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</si>
  <si>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</si>
  <si>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</si>
  <si>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</si>
  <si>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</si>
  <si>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</si>
  <si>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</si>
  <si>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</si>
  <si>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</si>
  <si>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</si>
  <si>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</si>
  <si>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</si>
  <si>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</si>
  <si>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</si>
  <si>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</si>
  <si>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</si>
  <si>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</si>
  <si>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</si>
  <si>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</si>
  <si>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</si>
  <si>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</si>
  <si>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</si>
  <si>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</si>
  <si>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</si>
  <si>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</si>
  <si>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</si>
  <si>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</si>
  <si>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</si>
  <si>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</si>
  <si>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</si>
  <si>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</si>
  <si>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</si>
  <si>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</si>
  <si>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</si>
  <si>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</si>
  <si>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</si>
  <si>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</si>
  <si>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</si>
  <si>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</si>
  <si>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</si>
  <si>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</si>
  <si>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</si>
  <si>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</si>
  <si>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</si>
  <si>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</si>
  <si>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</si>
  <si>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</si>
  <si>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</si>
  <si>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</si>
  <si>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</si>
  <si>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</si>
  <si>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</si>
  <si>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</si>
  <si>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</si>
  <si>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</si>
  <si>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</si>
  <si>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</si>
  <si>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</si>
  <si>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</si>
  <si>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</si>
  <si>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</si>
  <si>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</si>
  <si>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</si>
  <si>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</si>
  <si>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</si>
  <si>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</si>
  <si>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</si>
  <si>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</si>
  <si>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</si>
  <si>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</si>
  <si>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</si>
  <si>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</si>
  <si>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</si>
  <si>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</si>
  <si>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</si>
  <si>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</si>
  <si>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</si>
  <si>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</si>
  <si>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</si>
  <si>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</si>
  <si>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</si>
  <si>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</si>
  <si>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</si>
  <si>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</si>
  <si>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</si>
  <si>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</si>
  <si>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</si>
  <si>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</si>
  <si>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</si>
  <si>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</si>
  <si>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</si>
  <si>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</si>
  <si>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</si>
  <si>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</si>
  <si>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</si>
  <si>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</si>
  <si>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</si>
  <si>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</si>
  <si>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</si>
  <si>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</si>
  <si>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</si>
  <si>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</si>
  <si>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</si>
  <si>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</si>
  <si>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</si>
  <si>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</si>
  <si>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</si>
  <si>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</si>
  <si>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</si>
  <si>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</si>
  <si>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</si>
  <si>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</si>
  <si>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</si>
  <si>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</si>
  <si>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</si>
  <si>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</si>
  <si>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</si>
  <si>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</si>
  <si>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</si>
  <si>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</si>
  <si>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</si>
  <si>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</si>
  <si>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</si>
  <si>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</si>
  <si>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</si>
  <si>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</si>
  <si>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</si>
  <si>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</si>
  <si>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</si>
  <si>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</si>
  <si>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</si>
  <si>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</si>
  <si>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</si>
  <si>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</si>
  <si>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</si>
  <si>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</si>
  <si>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</si>
  <si>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</si>
  <si>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</si>
  <si>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</si>
  <si>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</si>
  <si>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</si>
  <si>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</si>
  <si>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</si>
  <si>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</si>
  <si>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</si>
  <si>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</si>
  <si>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</si>
  <si>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</si>
  <si>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</si>
  <si>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</si>
  <si>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</si>
  <si>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</si>
  <si>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</si>
  <si>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</si>
  <si>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</si>
  <si>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</si>
  <si>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</si>
  <si>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</si>
  <si>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</si>
  <si>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</si>
  <si>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</si>
  <si>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</si>
  <si>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</si>
  <si>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</si>
  <si>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</si>
  <si>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</si>
  <si>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</si>
  <si>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</si>
  <si>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</si>
  <si>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</si>
  <si>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</si>
  <si>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</si>
  <si>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</si>
  <si>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</si>
  <si>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</si>
  <si>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</si>
  <si>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</si>
  <si>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</si>
  <si>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</si>
  <si>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</si>
  <si>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</si>
  <si>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</si>
  <si>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</si>
  <si>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</si>
  <si>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</si>
  <si>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</si>
  <si>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</si>
  <si>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</si>
  <si>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</si>
  <si>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</si>
  <si>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</si>
  <si>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</si>
  <si>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</si>
  <si>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</si>
  <si>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</si>
  <si>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</si>
  <si>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</si>
  <si>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</si>
  <si>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</si>
  <si>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</si>
  <si>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</si>
  <si>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</si>
  <si>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</si>
  <si>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</si>
  <si>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</si>
  <si>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</si>
  <si>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</si>
  <si>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</si>
  <si>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</si>
  <si>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</si>
  <si>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</si>
  <si>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</si>
  <si>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</si>
  <si>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</si>
  <si>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</si>
  <si>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</si>
  <si>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</si>
  <si>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</si>
  <si>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</si>
  <si>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</si>
  <si>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</si>
  <si>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</si>
  <si>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</si>
  <si>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</si>
  <si>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</si>
  <si>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</si>
  <si>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</si>
  <si>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</si>
  <si>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</si>
  <si>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</si>
  <si>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</si>
  <si>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</si>
  <si>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</si>
  <si>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</si>
  <si>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</si>
  <si>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</si>
  <si>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</si>
  <si>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</si>
  <si>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</si>
  <si>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</si>
  <si>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</si>
  <si>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</si>
  <si>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</si>
  <si>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</si>
  <si>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</si>
  <si>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</si>
  <si>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</si>
  <si>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</si>
  <si>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</si>
  <si>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</si>
  <si>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</si>
  <si>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</si>
  <si>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</si>
  <si>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</si>
  <si>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</si>
  <si>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</si>
  <si>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</si>
  <si>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</si>
  <si>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</si>
  <si>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</si>
  <si>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</si>
  <si>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</si>
  <si>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</si>
  <si>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</si>
  <si>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</si>
  <si>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</si>
  <si>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</si>
  <si>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</si>
  <si>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</si>
  <si>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</si>
  <si>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</si>
  <si>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</si>
  <si>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</si>
  <si>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</si>
  <si>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</si>
  <si>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</si>
  <si>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</si>
  <si>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</si>
  <si>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</si>
  <si>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</si>
  <si>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</si>
  <si>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</si>
  <si>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</si>
  <si>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</si>
  <si>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</si>
  <si>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</si>
  <si>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</si>
  <si>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</si>
  <si>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</si>
  <si>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</si>
  <si>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</si>
  <si>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</si>
  <si>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</si>
  <si>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</si>
  <si>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</si>
  <si>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</si>
  <si>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</si>
  <si>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</si>
  <si>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</si>
  <si>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</si>
  <si>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</si>
  <si>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</si>
  <si>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</si>
  <si>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</si>
  <si>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</si>
  <si>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</si>
  <si>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</si>
  <si>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</si>
  <si>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</si>
  <si>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</si>
  <si>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</si>
  <si>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</si>
  <si>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</si>
  <si>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</si>
  <si>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</si>
  <si>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</si>
  <si>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</si>
  <si>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</si>
  <si>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</si>
  <si>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</si>
  <si>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</si>
  <si>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</si>
  <si>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</si>
  <si>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</si>
  <si>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</si>
  <si>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</si>
  <si>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</si>
  <si>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</si>
  <si>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</si>
  <si>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</si>
  <si>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</si>
  <si>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</si>
  <si>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</si>
  <si>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</si>
  <si>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</si>
  <si>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</si>
  <si>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</si>
  <si>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</si>
  <si>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</si>
  <si>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</si>
  <si>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</si>
  <si>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</si>
  <si>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</si>
  <si>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</si>
  <si>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</si>
  <si>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</si>
  <si>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</si>
  <si>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</si>
  <si>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</si>
  <si>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</si>
  <si>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</si>
  <si>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</si>
  <si>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</si>
  <si>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</si>
  <si>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</si>
  <si>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</si>
  <si>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</si>
  <si>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</si>
  <si>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</si>
  <si>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</si>
  <si>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</si>
  <si>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</si>
  <si>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</si>
  <si>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</si>
  <si>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</si>
  <si>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</si>
  <si>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</si>
  <si>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</si>
  <si>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</si>
  <si>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</si>
  <si>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</si>
  <si>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</si>
  <si>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</si>
  <si>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</si>
  <si>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</si>
  <si>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</si>
  <si>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</si>
  <si>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</si>
  <si>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</si>
  <si>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</si>
  <si>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</si>
  <si>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</si>
  <si>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</si>
  <si>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</si>
  <si>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</si>
  <si>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</si>
  <si>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</si>
  <si>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</si>
  <si>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</si>
  <si>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</si>
  <si>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</si>
  <si>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</si>
  <si>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</si>
  <si>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</si>
  <si>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</si>
  <si>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</si>
  <si>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</si>
  <si>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</si>
  <si>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</si>
  <si>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</si>
  <si>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</si>
  <si>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</si>
  <si>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</si>
  <si>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</si>
  <si>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</si>
  <si>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</si>
  <si>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</si>
  <si>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</si>
  <si>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</si>
  <si>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</si>
  <si>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</si>
  <si>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</si>
  <si>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</si>
  <si>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</si>
  <si>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</si>
  <si>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</si>
  <si>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</si>
  <si>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</si>
  <si>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</si>
  <si>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</si>
  <si>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</si>
  <si>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</si>
  <si>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</si>
  <si>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</si>
  <si>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</si>
  <si>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</si>
  <si>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</si>
  <si>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</si>
  <si>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</si>
  <si>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</si>
  <si>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</si>
  <si>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</si>
  <si>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</si>
  <si>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</si>
  <si>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</si>
  <si>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</si>
  <si>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</si>
  <si>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</si>
  <si>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</si>
  <si>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</si>
  <si>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</si>
  <si>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</si>
  <si>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</si>
  <si>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</si>
  <si>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</si>
  <si>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</si>
  <si>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</si>
  <si>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</si>
  <si>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</si>
  <si>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</si>
  <si>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</si>
  <si>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</si>
  <si>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</si>
  <si>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</si>
  <si>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</si>
  <si>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</si>
  <si>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</si>
  <si>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</si>
  <si>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</si>
  <si>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</si>
  <si>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</si>
  <si>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</si>
  <si>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</si>
  <si>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</si>
  <si>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</si>
  <si>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</si>
  <si>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</si>
  <si>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</si>
  <si>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</si>
  <si>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</si>
  <si>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</si>
  <si>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</si>
  <si>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</si>
  <si>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</si>
  <si>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</si>
  <si>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</si>
  <si>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</si>
  <si>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</si>
  <si>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</si>
  <si>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</si>
  <si>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</si>
  <si>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</si>
  <si>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</si>
  <si>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</si>
  <si>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</si>
  <si>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</si>
  <si>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</si>
  <si>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</si>
  <si>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</si>
  <si>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</si>
  <si>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</si>
  <si>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</si>
  <si>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</si>
  <si>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</si>
  <si>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</si>
  <si>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</si>
  <si>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</si>
  <si>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</si>
  <si>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</si>
  <si>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</si>
  <si>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</si>
  <si>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</si>
  <si>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</si>
  <si>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</si>
  <si>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</si>
  <si>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</si>
  <si>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</si>
  <si>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</si>
  <si>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</si>
  <si>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</si>
  <si>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</si>
  <si>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</si>
  <si>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</si>
  <si>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</si>
  <si>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</si>
  <si>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</si>
  <si>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</si>
  <si>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</si>
  <si>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</si>
  <si>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</si>
  <si>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</si>
  <si>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</si>
  <si>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</si>
  <si>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</si>
  <si>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</si>
  <si>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</si>
  <si>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</si>
  <si>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</si>
  <si>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</si>
  <si>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</si>
  <si>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</si>
  <si>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</si>
  <si>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</si>
  <si>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</si>
  <si>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</si>
  <si>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</si>
  <si>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</si>
  <si>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</si>
  <si>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</si>
  <si>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</si>
  <si>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</si>
  <si>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</si>
  <si>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</si>
  <si>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</si>
  <si>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</si>
  <si>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</si>
  <si>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</si>
  <si>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</si>
  <si>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</si>
  <si>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</si>
  <si>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</si>
  <si>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</si>
  <si>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</si>
  <si>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</si>
  <si>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</si>
  <si>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</si>
  <si>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</si>
  <si>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</si>
  <si>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</si>
  <si>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</si>
  <si>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</si>
  <si>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</si>
  <si>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</si>
  <si>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</si>
  <si>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</si>
  <si>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</si>
  <si>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</si>
  <si>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</si>
  <si>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</si>
  <si>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</si>
  <si>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</si>
  <si>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</si>
  <si>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</si>
  <si>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</si>
  <si>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</si>
  <si>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</si>
  <si>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</si>
  <si>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</si>
  <si>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</si>
  <si>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</si>
  <si>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</si>
  <si>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</si>
  <si>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</si>
  <si>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</si>
  <si>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</si>
  <si>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</si>
  <si>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</si>
  <si>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</si>
  <si>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</si>
  <si>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</si>
  <si>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</si>
  <si>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</si>
  <si>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</si>
  <si>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</si>
  <si>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</si>
  <si>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</si>
  <si>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</si>
  <si>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</si>
  <si>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</si>
  <si>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</si>
  <si>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</si>
  <si>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</si>
  <si>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</si>
  <si>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</si>
  <si>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</si>
  <si>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</si>
  <si>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</si>
  <si>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</si>
  <si>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</si>
  <si>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</si>
  <si>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</si>
  <si>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</si>
  <si>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</si>
  <si>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</si>
  <si>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</si>
  <si>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</si>
  <si>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</si>
  <si>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</si>
  <si>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</si>
  <si>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</si>
  <si>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</si>
  <si>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</si>
  <si>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</si>
  <si>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</si>
  <si>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</si>
  <si>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</si>
  <si>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</si>
  <si>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</si>
  <si>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</si>
  <si>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</si>
  <si>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</si>
  <si>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</si>
  <si>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</si>
  <si>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</si>
  <si>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</si>
  <si>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</si>
  <si>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</si>
  <si>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</si>
  <si>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</si>
  <si>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</si>
  <si>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</si>
  <si>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</si>
  <si>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</si>
  <si>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</si>
  <si>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</si>
  <si>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</si>
  <si>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</si>
  <si>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</si>
  <si>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</si>
  <si>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</si>
  <si>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</si>
  <si>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</si>
  <si>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</si>
  <si>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</si>
  <si>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</si>
  <si>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</si>
  <si>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</si>
  <si>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</si>
  <si>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</si>
  <si>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</si>
  <si>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</si>
  <si>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</si>
  <si>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</si>
  <si>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</si>
  <si>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</si>
  <si>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</si>
  <si>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</si>
  <si>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</si>
  <si>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</si>
  <si>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</si>
  <si>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</si>
  <si>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</si>
  <si>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</si>
  <si>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</si>
  <si>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</si>
  <si>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</si>
  <si>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</si>
  <si>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</si>
  <si>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</si>
  <si>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</si>
  <si>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</si>
  <si>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</si>
  <si>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</si>
  <si>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</si>
  <si>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</si>
  <si>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</si>
  <si>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</si>
  <si>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</si>
  <si>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</si>
  <si>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</si>
  <si>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</si>
  <si>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</si>
  <si>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</si>
  <si>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</si>
  <si>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</si>
  <si>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</si>
  <si>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</si>
  <si>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</si>
  <si>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</si>
  <si>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</si>
  <si>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</si>
  <si>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</si>
  <si>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</si>
  <si>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</si>
  <si>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</si>
  <si>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</si>
  <si>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</si>
  <si>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</si>
  <si>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</si>
  <si>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</si>
  <si>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</si>
  <si>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</si>
  <si>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</si>
  <si>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</si>
  <si>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</si>
  <si>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</si>
  <si>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</si>
  <si>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</si>
  <si>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</si>
  <si>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</si>
  <si>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</si>
  <si>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</si>
  <si>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</si>
  <si>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</si>
  <si>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</si>
  <si>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</si>
  <si>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</si>
  <si>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</si>
  <si>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</si>
  <si>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</si>
  <si>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</si>
  <si>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</si>
  <si>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</si>
  <si>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</si>
  <si>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</si>
  <si>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</si>
  <si>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</si>
  <si>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</si>
  <si>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</si>
  <si>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</si>
  <si>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</si>
  <si>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</si>
  <si>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</si>
  <si>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</si>
  <si>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</si>
  <si>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</si>
  <si>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</si>
  <si>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</si>
  <si>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</si>
  <si>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</si>
  <si>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</si>
  <si>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</si>
  <si>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</si>
  <si>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</si>
  <si>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</si>
  <si>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</si>
  <si>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</si>
  <si>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</si>
  <si>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</si>
  <si>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</si>
  <si>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</si>
  <si>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</si>
  <si>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</si>
  <si>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</si>
  <si>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</si>
  <si>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</si>
  <si>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</si>
  <si>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</si>
  <si>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</si>
  <si>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</si>
  <si>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</si>
  <si>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</si>
  <si>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</si>
  <si>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</si>
  <si>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</si>
  <si>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</si>
  <si>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</si>
  <si>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</si>
  <si>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</si>
  <si>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</si>
  <si>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</si>
  <si>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</si>
  <si>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</si>
  <si>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</si>
  <si>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</si>
  <si>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</si>
  <si>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</si>
  <si>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</si>
  <si>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</si>
  <si>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</si>
  <si>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</si>
  <si>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</si>
  <si>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</si>
  <si>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</si>
  <si>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</si>
  <si>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</si>
  <si>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</si>
  <si>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</si>
  <si>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</si>
  <si>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</si>
  <si>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</si>
  <si>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</si>
  <si>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</si>
  <si>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</si>
  <si>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</si>
  <si>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</si>
  <si>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</si>
  <si>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</si>
  <si>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</si>
  <si>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</si>
  <si>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</si>
  <si>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</si>
  <si>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</si>
  <si>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</si>
  <si>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</si>
  <si>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</si>
  <si>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</si>
  <si>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</si>
  <si>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</si>
  <si>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</si>
  <si>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</si>
  <si>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</si>
  <si>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</si>
  <si>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</si>
  <si>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</si>
  <si>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</si>
  <si>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</si>
  <si>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</si>
  <si>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</si>
  <si>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</si>
  <si>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</si>
  <si>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</si>
  <si>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</si>
  <si>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</si>
  <si>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</si>
  <si>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</si>
  <si>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</si>
  <si>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</si>
  <si>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</si>
  <si>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</si>
  <si>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</si>
  <si>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</si>
  <si>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</si>
  <si>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</si>
  <si>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</si>
  <si>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</si>
  <si>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</si>
  <si>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</si>
  <si>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</si>
  <si>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</si>
  <si>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</si>
  <si>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</si>
  <si>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</si>
  <si>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</si>
  <si>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</si>
  <si>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</si>
  <si>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</si>
  <si>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</si>
  <si>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</si>
  <si>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</si>
  <si>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</si>
  <si>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</si>
  <si>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</si>
  <si>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</si>
  <si>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</si>
  <si>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</si>
  <si>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</si>
  <si>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</si>
  <si>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</si>
  <si>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</si>
  <si>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</si>
  <si>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</si>
  <si>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</si>
  <si>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</si>
  <si>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</si>
  <si>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</si>
  <si>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</si>
  <si>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</si>
  <si>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</si>
  <si>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</si>
  <si>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</si>
  <si>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</si>
  <si>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</si>
  <si>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</si>
  <si>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</si>
  <si>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</si>
  <si>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</si>
  <si>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</si>
  <si>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</si>
  <si>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</si>
  <si>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</si>
  <si>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</si>
  <si>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</si>
  <si>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</si>
  <si>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</si>
  <si>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</si>
  <si>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</si>
  <si>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</si>
  <si>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</si>
  <si>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</si>
  <si>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</si>
  <si>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</si>
  <si>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</si>
  <si>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</si>
  <si>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</si>
  <si>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</si>
  <si>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</si>
  <si>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</si>
  <si>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</si>
  <si>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</si>
  <si>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</si>
  <si>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</si>
  <si>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</si>
  <si>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</si>
  <si>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</si>
  <si>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</si>
  <si>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</si>
  <si>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</si>
  <si>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</si>
  <si>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</si>
  <si>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</si>
  <si>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</si>
  <si>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</si>
  <si>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</si>
  <si>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</si>
  <si>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</si>
  <si>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</si>
  <si>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</si>
  <si>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</si>
  <si>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</si>
  <si>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</si>
  <si>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</si>
  <si>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</si>
  <si>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</si>
  <si>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</si>
  <si>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</si>
  <si>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</si>
  <si>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</si>
  <si>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</si>
  <si>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</si>
  <si>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</si>
  <si>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</si>
  <si>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</si>
  <si>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</si>
  <si>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</si>
  <si>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</si>
  <si>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</si>
  <si>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</si>
  <si>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</si>
  <si>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</si>
  <si>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</si>
  <si>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</si>
  <si>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</si>
  <si>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</si>
  <si>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</si>
  <si>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</si>
  <si>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</si>
  <si>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</si>
  <si>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</si>
  <si>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</si>
  <si>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</si>
  <si>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</si>
  <si>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</si>
  <si>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</si>
  <si>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</si>
  <si>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</si>
  <si>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</si>
  <si>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</si>
  <si>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</si>
  <si>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</si>
  <si>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</si>
  <si>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</si>
  <si>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</si>
  <si>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</si>
  <si>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</si>
  <si>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</si>
  <si>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</si>
  <si>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</si>
  <si>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</si>
  <si>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</si>
  <si>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</si>
  <si>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</si>
  <si>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</si>
  <si>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</si>
  <si>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</si>
  <si>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</si>
  <si>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</si>
  <si>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</si>
  <si>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</si>
  <si>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</si>
  <si>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</si>
  <si>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</si>
  <si>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</si>
  <si>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</si>
  <si>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</si>
  <si>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</si>
  <si>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</si>
  <si>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</si>
  <si>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</si>
  <si>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</si>
  <si>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</si>
  <si>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</si>
  <si>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</si>
  <si>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</si>
  <si>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</si>
  <si>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</si>
  <si>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</si>
  <si>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</si>
  <si>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</si>
  <si>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</si>
  <si>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</si>
  <si>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</si>
  <si>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</si>
  <si>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</si>
  <si>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</si>
  <si>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</si>
  <si>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</si>
  <si>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</si>
  <si>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</si>
  <si>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</si>
  <si>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</si>
  <si>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</si>
  <si>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</si>
  <si>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</si>
  <si>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</si>
  <si>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</si>
  <si>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</si>
  <si>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</si>
  <si>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</si>
  <si>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</si>
  <si>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</si>
  <si>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</si>
  <si>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</si>
  <si>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</si>
  <si>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</si>
  <si>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</si>
  <si>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</si>
  <si>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</si>
  <si>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</si>
  <si>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</si>
  <si>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</si>
  <si>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</si>
  <si>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</si>
  <si>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</si>
  <si>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</si>
  <si>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</si>
  <si>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</si>
  <si>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</si>
  <si>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</si>
  <si>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</si>
  <si>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</si>
  <si>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</si>
  <si>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</si>
  <si>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</si>
  <si>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</si>
  <si>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</si>
  <si>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</si>
  <si>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</si>
  <si>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</si>
  <si>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</si>
  <si>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</si>
  <si>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</si>
  <si>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</si>
  <si>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</si>
  <si>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</si>
  <si>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</si>
  <si>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</si>
  <si>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</si>
  <si>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</si>
  <si>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</si>
  <si>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</si>
  <si>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</si>
  <si>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</si>
  <si>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</si>
  <si>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</si>
  <si>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</si>
  <si>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</si>
  <si>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</si>
  <si>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</si>
  <si>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</si>
  <si>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</si>
  <si>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</si>
  <si>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</si>
  <si>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</si>
  <si>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</si>
  <si>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</si>
  <si>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</si>
  <si>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</si>
  <si>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</si>
  <si>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</si>
  <si>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</si>
  <si>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</si>
  <si>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</si>
  <si>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</si>
  <si>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</si>
  <si>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</si>
  <si>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</si>
  <si>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</si>
  <si>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</si>
  <si>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</si>
  <si>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</si>
  <si>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</si>
  <si>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</si>
  <si>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</si>
  <si>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</si>
  <si>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</si>
  <si>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</si>
  <si>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</si>
  <si>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</si>
  <si>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</si>
  <si>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</si>
  <si>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</si>
  <si>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</si>
  <si>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</si>
  <si>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</si>
  <si>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</si>
  <si>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</si>
  <si>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</si>
  <si>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</si>
  <si>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</si>
  <si>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</si>
  <si>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</si>
  <si>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</si>
  <si>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</si>
  <si>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</si>
  <si>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</si>
  <si>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</si>
  <si>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</si>
  <si>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</si>
  <si>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</si>
  <si>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</si>
  <si>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</si>
  <si>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</si>
  <si>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</si>
  <si>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</si>
  <si>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</si>
  <si>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</si>
  <si>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</si>
  <si>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</si>
  <si>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</si>
  <si>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</si>
  <si>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</si>
  <si>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</si>
  <si>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</si>
  <si>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</si>
  <si>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</si>
  <si>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</si>
  <si>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</si>
  <si>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</si>
  <si>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</si>
  <si>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</si>
  <si>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</si>
  <si>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</si>
  <si>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</si>
  <si>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</si>
  <si>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</si>
  <si>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</si>
  <si>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</si>
  <si>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</si>
  <si>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</si>
  <si>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</si>
  <si>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</si>
  <si>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</si>
  <si>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</si>
  <si>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</si>
  <si>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</si>
  <si>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</si>
  <si>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</si>
  <si>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</si>
  <si>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</si>
  <si>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</si>
  <si>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</si>
  <si>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</si>
  <si>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</si>
  <si>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</si>
  <si>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</si>
  <si>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</si>
  <si>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</si>
  <si>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</si>
  <si>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</si>
  <si>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</si>
  <si>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</si>
  <si>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</si>
  <si>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</si>
  <si>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</si>
  <si>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</si>
  <si>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</si>
  <si>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</si>
  <si>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</si>
  <si>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</si>
  <si>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</si>
  <si>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</si>
  <si>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</si>
  <si>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</si>
  <si>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</si>
  <si>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</si>
  <si>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</si>
  <si>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</si>
  <si>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</si>
  <si>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</si>
  <si>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</si>
  <si>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</si>
  <si>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</si>
  <si>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</si>
  <si>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</si>
  <si>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</si>
  <si>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</si>
  <si>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</si>
  <si>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</si>
  <si>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</si>
  <si>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</si>
  <si>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</si>
  <si>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</si>
  <si>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</si>
  <si>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</si>
  <si>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</si>
  <si>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</si>
  <si>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</si>
  <si>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</si>
  <si>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</si>
  <si>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</si>
  <si>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</si>
  <si>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</si>
  <si>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</si>
  <si>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</si>
  <si>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</si>
  <si>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</si>
  <si>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</si>
  <si>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</si>
  <si>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</si>
  <si>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</si>
  <si>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</si>
  <si>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</si>
  <si>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</si>
  <si>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</si>
  <si>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</si>
  <si>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</si>
  <si>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</si>
  <si>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</si>
  <si>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</si>
  <si>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</si>
  <si>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</si>
  <si>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</si>
  <si>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</si>
  <si>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</si>
  <si>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</si>
  <si>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</si>
  <si>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</si>
  <si>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</si>
  <si>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</si>
  <si>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</si>
  <si>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</si>
  <si>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</si>
  <si>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</si>
  <si>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</si>
  <si>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</si>
  <si>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</si>
  <si>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</si>
  <si>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</si>
  <si>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</si>
  <si>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</si>
  <si>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</si>
  <si>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</si>
  <si>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</si>
  <si>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</si>
  <si>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</si>
  <si>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</si>
  <si>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</si>
  <si>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</si>
  <si>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</si>
  <si>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</si>
  <si>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</si>
  <si>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</si>
  <si>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</si>
  <si>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</si>
  <si>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</si>
  <si>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</si>
  <si>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</si>
  <si>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</si>
  <si>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</si>
  <si>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</si>
  <si>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</si>
  <si>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</si>
  <si>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</si>
  <si>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</si>
  <si>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</si>
  <si>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</si>
  <si>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</si>
  <si>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</si>
  <si>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</si>
  <si>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</si>
  <si>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</si>
  <si>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</si>
  <si>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</si>
  <si>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</si>
  <si>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</si>
  <si>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</si>
  <si>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</si>
  <si>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</si>
  <si>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</si>
  <si>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</si>
  <si>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</si>
  <si>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</si>
  <si>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</si>
  <si>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</si>
  <si>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</si>
  <si>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</si>
  <si>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</si>
  <si>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</si>
  <si>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</si>
  <si>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</si>
  <si>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</si>
  <si>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</si>
  <si>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</si>
  <si>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</si>
  <si>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</si>
  <si>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</si>
  <si>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</si>
  <si>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</si>
  <si>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</si>
  <si>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</si>
  <si>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</si>
  <si>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</si>
  <si>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</si>
  <si>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</si>
  <si>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</si>
  <si>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</si>
  <si>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</si>
  <si>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</si>
  <si>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</si>
  <si>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</si>
  <si>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</si>
  <si>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</si>
  <si>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</si>
  <si>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</si>
  <si>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</si>
  <si>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</si>
  <si>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</si>
  <si>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</si>
  <si>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</si>
  <si>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</si>
  <si>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</si>
  <si>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</si>
  <si>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</si>
  <si>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</si>
  <si>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</si>
  <si>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</si>
  <si>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</si>
  <si>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</si>
  <si>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</si>
  <si>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</si>
  <si>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</si>
  <si>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</si>
  <si>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</si>
  <si>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</si>
  <si>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</si>
  <si>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</si>
  <si>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</si>
  <si>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</si>
  <si>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</si>
  <si>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</si>
  <si>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</si>
  <si>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</si>
  <si>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</si>
  <si>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</si>
  <si>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</si>
  <si>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</si>
  <si>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</si>
  <si>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</si>
  <si>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</si>
  <si>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</si>
  <si>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</si>
  <si>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</si>
  <si>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</si>
  <si>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</si>
  <si>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</si>
  <si>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</si>
  <si>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</si>
  <si>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</si>
  <si>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</si>
  <si>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</si>
  <si>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</si>
  <si>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</si>
  <si>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</si>
  <si>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</si>
  <si>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</si>
  <si>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</si>
  <si>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</si>
  <si>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</si>
  <si>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</si>
  <si>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</si>
  <si>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</si>
  <si>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</si>
  <si>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</si>
  <si>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</si>
  <si>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</si>
  <si>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</si>
  <si>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</si>
  <si>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</si>
  <si>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</si>
  <si>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</si>
  <si>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</si>
  <si>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</si>
  <si>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</si>
  <si>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</si>
  <si>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</si>
  <si>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</si>
  <si>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</si>
  <si>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</si>
  <si>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</si>
  <si>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</si>
  <si>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</si>
  <si>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</si>
  <si>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</si>
  <si>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</si>
  <si>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</si>
  <si>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</si>
  <si>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</si>
  <si>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</si>
  <si>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</si>
  <si>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</si>
  <si>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</si>
  <si>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</si>
  <si>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</si>
  <si>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</si>
  <si>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</si>
  <si>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</si>
  <si>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</si>
  <si>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</si>
  <si>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</si>
  <si>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</si>
  <si>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</si>
  <si>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</si>
  <si>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</si>
  <si>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</si>
  <si>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</si>
  <si>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</si>
  <si>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</si>
  <si>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</si>
  <si>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</si>
  <si>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</si>
  <si>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</si>
  <si>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</si>
  <si>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</si>
  <si>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</si>
  <si>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</si>
  <si>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</si>
  <si>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</si>
  <si>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</si>
  <si>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</si>
  <si>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</si>
  <si>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</si>
  <si>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</si>
  <si>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</si>
  <si>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</si>
  <si>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</si>
  <si>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</si>
  <si>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</si>
  <si>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</si>
  <si>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</si>
  <si>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</si>
  <si>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</si>
  <si>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</si>
  <si>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</si>
  <si>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</si>
  <si>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</si>
  <si>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</si>
  <si>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</si>
  <si>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</si>
  <si>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</si>
  <si>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</si>
  <si>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</si>
  <si>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</si>
  <si>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</si>
  <si>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</si>
  <si>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</si>
  <si>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</si>
  <si>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</si>
  <si>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</si>
  <si>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</si>
  <si>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</si>
  <si>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</si>
  <si>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</si>
  <si>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</si>
  <si>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</si>
  <si>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</si>
  <si>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</si>
  <si>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</si>
  <si>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</si>
  <si>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</si>
  <si>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</si>
  <si>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</si>
  <si>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</si>
  <si>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</si>
  <si>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</si>
  <si>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</si>
  <si>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</si>
  <si>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</si>
  <si>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</si>
  <si>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</si>
  <si>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</si>
  <si>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</si>
  <si>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</si>
  <si>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</si>
  <si>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</si>
  <si>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</si>
  <si>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</si>
  <si>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</si>
  <si>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</si>
  <si>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</si>
  <si>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</si>
  <si>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</si>
  <si>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</si>
  <si>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</si>
  <si>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</si>
  <si>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</si>
  <si>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</si>
  <si>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</si>
  <si>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</si>
  <si>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</si>
  <si>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</si>
  <si>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</si>
  <si>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</si>
  <si>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</si>
  <si>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</si>
  <si>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</si>
  <si>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</si>
  <si>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</si>
  <si>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</si>
  <si>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</si>
  <si>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</si>
  <si>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</si>
  <si>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</si>
  <si>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</si>
  <si>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</si>
  <si>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</si>
  <si>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</si>
  <si>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</si>
  <si>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</si>
  <si>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</si>
  <si>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</si>
  <si>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</si>
  <si>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</si>
  <si>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</si>
  <si>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</si>
  <si>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</si>
  <si>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</si>
  <si>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</si>
  <si>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</si>
  <si>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</si>
  <si>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</si>
  <si>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</si>
  <si>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</si>
  <si>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</si>
  <si>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</si>
  <si>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</si>
  <si>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</si>
  <si>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</si>
  <si>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</si>
  <si>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</si>
  <si>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</si>
  <si>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</si>
  <si>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</si>
  <si>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</si>
  <si>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</si>
  <si>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</si>
  <si>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</si>
  <si>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</si>
  <si>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</si>
  <si>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</si>
  <si>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</si>
  <si>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</si>
  <si>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</si>
  <si>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</si>
  <si>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</si>
  <si>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</si>
  <si>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</si>
  <si>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</si>
  <si>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</si>
  <si>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</si>
  <si>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</si>
  <si>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</si>
  <si>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</si>
  <si>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</si>
  <si>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</si>
  <si>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</si>
  <si>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</si>
  <si>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</si>
  <si>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</si>
  <si>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</si>
  <si>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</si>
  <si>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</si>
  <si>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</si>
  <si>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</si>
  <si>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</si>
  <si>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</si>
  <si>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</si>
  <si>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</si>
  <si>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</si>
  <si>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</si>
  <si>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</si>
  <si>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</si>
  <si>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</si>
  <si>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</si>
  <si>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</si>
  <si>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</si>
  <si>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</si>
  <si>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</si>
  <si>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</si>
  <si>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</si>
  <si>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</si>
  <si>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</si>
  <si>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</si>
  <si>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</si>
  <si>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</si>
  <si>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</si>
  <si>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</si>
  <si>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</si>
  <si>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</si>
  <si>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</si>
  <si>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</si>
  <si>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</si>
  <si>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</si>
  <si>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</si>
  <si>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</si>
  <si>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</si>
  <si>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</si>
  <si>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</si>
  <si>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</si>
  <si>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</si>
  <si>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</si>
  <si>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</si>
  <si>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</si>
  <si>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</si>
  <si>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</si>
  <si>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</si>
  <si>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</si>
  <si>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</si>
  <si>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</si>
  <si>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</si>
  <si>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</si>
  <si>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</si>
  <si>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</si>
  <si>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</si>
  <si>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</si>
  <si>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</si>
  <si>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</si>
  <si>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</si>
  <si>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</si>
  <si>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</si>
  <si>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</si>
  <si>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</si>
  <si>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</si>
  <si>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</si>
  <si>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</si>
  <si>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</si>
  <si>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</si>
  <si>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</si>
  <si>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</si>
  <si>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</si>
  <si>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</si>
  <si>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</si>
  <si>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</si>
  <si>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</si>
  <si>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</si>
  <si>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</si>
  <si>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</si>
  <si>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</si>
  <si>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</si>
  <si>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</si>
  <si>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</si>
  <si>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</si>
  <si>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</si>
  <si>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</si>
  <si>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</si>
  <si>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</si>
  <si>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</si>
  <si>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</si>
  <si>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</si>
  <si>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</si>
  <si>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</si>
  <si>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</si>
  <si>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</si>
  <si>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</si>
  <si>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</si>
  <si>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</si>
  <si>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</si>
  <si>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</si>
  <si>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</si>
  <si>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</si>
  <si>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</si>
  <si>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</si>
  <si>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</si>
  <si>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</si>
  <si>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</si>
  <si>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</si>
  <si>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</si>
  <si>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</si>
  <si>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</si>
  <si>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</si>
  <si>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</si>
  <si>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</si>
  <si>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</si>
  <si>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</si>
  <si>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</si>
  <si>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</si>
  <si>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</si>
  <si>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</si>
  <si>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</si>
  <si>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</si>
  <si>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</si>
  <si>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</si>
  <si>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</si>
  <si>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</si>
  <si>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</si>
  <si>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</si>
  <si>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</si>
  <si>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</si>
  <si>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</si>
  <si>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</si>
  <si>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</si>
  <si>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</si>
  <si>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</si>
  <si>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</si>
  <si>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</si>
  <si>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</si>
  <si>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</si>
  <si>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</si>
  <si>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</si>
  <si>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</si>
  <si>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</si>
  <si>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</si>
  <si>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</si>
  <si>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</si>
  <si>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</si>
  <si>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</si>
  <si>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</si>
  <si>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</si>
  <si>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</si>
  <si>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</si>
  <si>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</si>
  <si>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</si>
  <si>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</si>
  <si>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</si>
  <si>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</si>
  <si>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</si>
  <si>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</si>
  <si>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</si>
  <si>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</si>
  <si>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</si>
  <si>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</si>
  <si>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</si>
  <si>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</si>
  <si>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</si>
  <si>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</si>
  <si>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</si>
  <si>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</si>
  <si>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</si>
  <si>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</si>
  <si>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</si>
  <si>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</si>
  <si>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</si>
  <si>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</si>
  <si>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</si>
  <si>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</si>
  <si>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</si>
  <si>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</si>
  <si>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</si>
  <si>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</si>
  <si>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</si>
  <si>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</si>
  <si>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</si>
  <si>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</si>
  <si>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</si>
  <si>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</si>
  <si>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</si>
  <si>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</si>
  <si>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</si>
  <si>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</si>
  <si>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</si>
  <si>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</si>
  <si>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</si>
  <si>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</si>
  <si>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</si>
  <si>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</si>
  <si>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</si>
  <si>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</si>
  <si>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</si>
  <si>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</si>
  <si>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</si>
  <si>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</si>
  <si>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</si>
  <si>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</si>
  <si>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</si>
  <si>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</si>
  <si>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</si>
  <si>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</si>
  <si>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</si>
  <si>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</si>
  <si>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</si>
  <si>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</si>
  <si>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</si>
  <si>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</si>
  <si>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</si>
  <si>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</si>
  <si>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</si>
  <si>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</si>
  <si>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</si>
  <si>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</si>
  <si>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</si>
  <si>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</si>
  <si>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</si>
  <si>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</si>
  <si>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</si>
  <si>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</si>
  <si>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</si>
  <si>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</si>
  <si>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</si>
  <si>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</si>
  <si>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</si>
  <si>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</si>
  <si>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</si>
  <si>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</si>
  <si>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</si>
  <si>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</si>
  <si>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</si>
  <si>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</si>
  <si>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</si>
  <si>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</si>
  <si>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</si>
  <si>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</si>
  <si>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</si>
  <si>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</si>
  <si>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</si>
  <si>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</si>
  <si>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</si>
  <si>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</si>
  <si>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</si>
  <si>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</si>
  <si>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</si>
  <si>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</si>
  <si>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</si>
  <si>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</si>
  <si>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</si>
  <si>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</si>
  <si>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</si>
  <si>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</si>
  <si>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</si>
  <si>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</si>
  <si>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</si>
  <si>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</si>
  <si>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</si>
  <si>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</si>
  <si>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</si>
  <si>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</si>
  <si>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</si>
  <si>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</si>
  <si>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</si>
  <si>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</si>
  <si>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</si>
  <si>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</si>
  <si>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</si>
  <si>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</si>
  <si>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</si>
  <si>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</si>
  <si>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</si>
  <si>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</si>
  <si>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</si>
  <si>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</si>
  <si>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</si>
  <si>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</si>
  <si>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</si>
  <si>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</si>
  <si>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</si>
  <si>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</si>
  <si>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</si>
  <si>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</si>
  <si>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</si>
  <si>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</si>
  <si>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</si>
  <si>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</si>
  <si>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</si>
  <si>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</si>
  <si>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</si>
  <si>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</si>
  <si>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</si>
  <si>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</si>
  <si>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</si>
  <si>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</si>
  <si>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</si>
  <si>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</si>
  <si>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</si>
  <si>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</si>
  <si>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</si>
  <si>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</si>
  <si>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</si>
  <si>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</si>
  <si>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</si>
  <si>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</si>
  <si>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</si>
  <si>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</si>
  <si>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</si>
  <si>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</si>
  <si>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</si>
  <si>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</si>
  <si>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</si>
  <si>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</si>
  <si>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</si>
  <si>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</si>
  <si>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</si>
  <si>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</si>
  <si>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</si>
  <si>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</si>
  <si>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</si>
  <si>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</si>
  <si>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</si>
  <si>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</si>
  <si>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</si>
  <si>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</si>
  <si>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</si>
  <si>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</si>
  <si>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</si>
  <si>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</si>
  <si>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</si>
  <si>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</si>
  <si>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</si>
  <si>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</si>
  <si>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</si>
  <si>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</si>
  <si>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</si>
  <si>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</si>
  <si>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</si>
  <si>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</si>
  <si>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</si>
  <si>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</si>
  <si>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</si>
  <si>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</si>
  <si>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</si>
  <si>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</si>
  <si>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</si>
  <si>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</si>
  <si>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</si>
  <si>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</si>
  <si>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</si>
  <si>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</si>
  <si>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</si>
  <si>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</si>
  <si>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</si>
  <si>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</si>
  <si>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</si>
  <si>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</si>
  <si>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</si>
  <si>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</si>
  <si>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</si>
  <si>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</si>
  <si>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</si>
  <si>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</si>
  <si>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</si>
  <si>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</si>
  <si>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</si>
  <si>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</si>
  <si>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</si>
  <si>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</si>
  <si>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</si>
  <si>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</si>
  <si>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</si>
  <si>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</si>
  <si>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</si>
  <si>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</si>
  <si>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</si>
  <si>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</si>
  <si>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</si>
  <si>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</si>
  <si>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</si>
  <si>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</si>
  <si>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</si>
  <si>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</si>
  <si>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</si>
  <si>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</si>
  <si>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</si>
  <si>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</si>
  <si>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</si>
  <si>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</si>
  <si>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</si>
  <si>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</si>
  <si>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</si>
  <si>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</si>
  <si>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</si>
  <si>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</si>
  <si>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</si>
  <si>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</si>
  <si>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</si>
  <si>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</si>
  <si>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</si>
  <si>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</si>
  <si>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</si>
  <si>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</si>
  <si>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</si>
  <si>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</si>
  <si>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</si>
  <si>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</si>
  <si>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</si>
  <si>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</si>
  <si>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</si>
  <si>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</si>
  <si>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</si>
  <si>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</si>
  <si>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</si>
  <si>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</si>
  <si>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</si>
  <si>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</si>
  <si>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</si>
  <si>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</si>
  <si>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</si>
  <si>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</si>
  <si>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</si>
  <si>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</si>
  <si>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</si>
  <si>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</si>
  <si>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</si>
  <si>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</si>
  <si>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</si>
  <si>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</si>
  <si>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</si>
  <si>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</si>
  <si>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</si>
  <si>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</si>
  <si>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</si>
  <si>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</si>
  <si>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</si>
  <si>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</si>
  <si>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</si>
  <si>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</si>
  <si>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</si>
  <si>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</si>
  <si>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</si>
  <si>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</si>
  <si>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</si>
  <si>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</si>
  <si>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</si>
  <si>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</si>
  <si>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</si>
  <si>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</si>
  <si>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</si>
  <si>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</si>
  <si>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</si>
  <si>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</si>
  <si>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</si>
  <si>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</si>
  <si>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</si>
  <si>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</si>
  <si>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</si>
  <si>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</si>
  <si>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</si>
  <si>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</si>
  <si>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</si>
  <si>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</si>
  <si>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</si>
  <si>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</si>
  <si>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</si>
  <si>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</si>
  <si>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</si>
  <si>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</si>
  <si>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</si>
  <si>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</si>
  <si>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</si>
  <si>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</si>
  <si>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</si>
  <si>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</si>
  <si>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</si>
  <si>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</si>
  <si>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</si>
  <si>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</si>
  <si>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</si>
  <si>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</si>
  <si>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</si>
  <si>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</si>
  <si>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</si>
  <si>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</si>
  <si>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</si>
  <si>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</si>
  <si>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</si>
  <si>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</si>
  <si>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</si>
  <si>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</si>
  <si>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</si>
  <si>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</si>
  <si>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</si>
  <si>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</si>
  <si>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</si>
  <si>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</si>
  <si>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</si>
  <si>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</si>
  <si>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</si>
  <si>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</si>
  <si>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</si>
  <si>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</si>
  <si>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</si>
  <si>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</si>
  <si>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</si>
  <si>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</si>
  <si>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</si>
  <si>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</si>
  <si>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</si>
  <si>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</si>
  <si>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</si>
  <si>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</si>
  <si>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</si>
  <si>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</si>
  <si>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</si>
  <si>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</si>
  <si>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</si>
  <si>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</si>
  <si>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</si>
  <si>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</si>
  <si>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</si>
  <si>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</si>
  <si>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</si>
  <si>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</si>
  <si>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</si>
  <si>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</si>
  <si>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</si>
  <si>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</si>
  <si>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</si>
  <si>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</si>
  <si>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</si>
  <si>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</si>
  <si>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</si>
  <si>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</si>
  <si>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</si>
  <si>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</si>
  <si>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</si>
  <si>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</si>
  <si>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</si>
  <si>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</si>
  <si>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</si>
  <si>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</si>
  <si>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</si>
  <si>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</si>
  <si>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</si>
  <si>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</si>
  <si>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</si>
  <si>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</si>
  <si>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</si>
  <si>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</si>
  <si>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</si>
  <si>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</si>
  <si>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</si>
  <si>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</si>
  <si>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</si>
  <si>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</si>
  <si>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</si>
  <si>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</si>
  <si>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</si>
  <si>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</si>
  <si>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</si>
  <si>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</si>
  <si>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</si>
  <si>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</si>
  <si>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</si>
  <si>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</si>
  <si>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</si>
  <si>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</si>
  <si>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</si>
  <si>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</si>
  <si>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</si>
  <si>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</si>
  <si>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</si>
  <si>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</si>
  <si>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</si>
  <si>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</si>
  <si>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</si>
  <si>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</si>
  <si>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</si>
  <si>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</si>
  <si>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</si>
  <si>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</si>
  <si>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</si>
  <si>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</si>
  <si>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</si>
  <si>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</si>
  <si>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</si>
  <si>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</si>
  <si>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</si>
  <si>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</si>
  <si>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</si>
  <si>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</si>
  <si>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</si>
  <si>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</si>
  <si>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</si>
  <si>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</si>
  <si>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</si>
  <si>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</si>
  <si>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</si>
  <si>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</si>
  <si>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</si>
  <si>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</si>
  <si>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</si>
  <si>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</si>
  <si>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</si>
  <si>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</si>
  <si>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</si>
  <si>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</si>
  <si>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</si>
  <si>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</si>
  <si>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</si>
  <si>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</si>
  <si>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</si>
  <si>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</si>
  <si>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</si>
  <si>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</si>
  <si>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</si>
  <si>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</si>
  <si>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</si>
  <si>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</si>
  <si>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</si>
  <si>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</si>
  <si>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</si>
  <si>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</si>
  <si>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</si>
  <si>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</si>
  <si>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</si>
  <si>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</si>
  <si>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</si>
  <si>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</si>
  <si>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</si>
  <si>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</si>
  <si>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</si>
  <si>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</si>
  <si>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</si>
  <si>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</si>
  <si>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</si>
  <si>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</si>
  <si>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</si>
  <si>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</si>
  <si>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</si>
  <si>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</si>
  <si>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</si>
  <si>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</si>
  <si>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</si>
  <si>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</si>
  <si>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</si>
  <si>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</si>
  <si>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</si>
  <si>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</si>
  <si>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</si>
  <si>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</si>
  <si>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</si>
  <si>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</si>
  <si>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</si>
  <si>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</si>
  <si>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</si>
  <si>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</si>
  <si>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</si>
  <si>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</si>
  <si>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</si>
  <si>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</si>
  <si>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</si>
  <si>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</si>
  <si>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</si>
  <si>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</si>
  <si>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</si>
  <si>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</si>
  <si>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</si>
  <si>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</si>
  <si>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</si>
  <si>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</si>
  <si>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</si>
  <si>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</si>
  <si>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</si>
  <si>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</si>
  <si>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</si>
  <si>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</si>
  <si>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</si>
  <si>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</si>
  <si>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</si>
  <si>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</si>
  <si>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</si>
  <si>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</si>
  <si>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</si>
  <si>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</si>
  <si>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</si>
  <si>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</si>
  <si>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</si>
  <si>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</si>
  <si>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</si>
  <si>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</si>
  <si>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</si>
  <si>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</si>
  <si>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</si>
  <si>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</si>
  <si>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</si>
  <si>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</si>
  <si>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</si>
  <si>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</si>
  <si>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</si>
  <si>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</si>
  <si>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</si>
  <si>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</si>
  <si>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</si>
  <si>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</si>
  <si>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</si>
  <si>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</si>
  <si>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</si>
  <si>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</si>
  <si>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</si>
  <si>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</si>
  <si>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</si>
  <si>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</si>
  <si>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</si>
  <si>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</si>
  <si>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</si>
  <si>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</si>
  <si>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</si>
  <si>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</si>
  <si>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</si>
  <si>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</si>
  <si>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</si>
  <si>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</si>
  <si>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</si>
  <si>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</si>
  <si>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</si>
  <si>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</si>
  <si>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</si>
  <si>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</si>
  <si>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</si>
  <si>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</si>
  <si>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</si>
  <si>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</si>
  <si>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</si>
  <si>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</si>
  <si>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</si>
  <si>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</si>
  <si>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</si>
  <si>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</si>
  <si>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</si>
  <si>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</si>
  <si>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</si>
  <si>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</si>
  <si>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</si>
  <si>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</si>
  <si>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</si>
  <si>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</si>
  <si>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</si>
  <si>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</si>
  <si>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</si>
  <si>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</si>
  <si>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</si>
  <si>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</si>
  <si>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</si>
  <si>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</si>
  <si>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</si>
  <si>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</si>
  <si>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</si>
  <si>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</si>
  <si>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</si>
  <si>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</si>
  <si>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</si>
  <si>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</si>
  <si>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</si>
  <si>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</si>
  <si>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</si>
  <si>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</si>
  <si>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</si>
  <si>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</si>
  <si>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</si>
  <si>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</si>
  <si>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</si>
  <si>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</si>
  <si>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</si>
  <si>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</si>
  <si>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</si>
  <si>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</si>
  <si>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</si>
  <si>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</si>
  <si>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</si>
  <si>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</si>
  <si>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</si>
  <si>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</si>
  <si>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</si>
  <si>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</si>
  <si>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</si>
  <si>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</si>
  <si>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</si>
  <si>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</si>
  <si>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</si>
  <si>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</si>
  <si>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</si>
  <si>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</si>
  <si>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</si>
  <si>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</si>
  <si>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</si>
  <si>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</si>
  <si>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</si>
  <si>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</si>
  <si>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</si>
  <si>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</si>
  <si>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</si>
  <si>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</si>
  <si>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</si>
  <si>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</si>
  <si>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</si>
  <si>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</si>
  <si>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</si>
  <si>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</si>
  <si>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</si>
  <si>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</si>
  <si>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</si>
  <si>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</si>
  <si>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</si>
  <si>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</si>
  <si>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</si>
  <si>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</si>
  <si>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</si>
  <si>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</si>
  <si>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</si>
  <si>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</si>
  <si>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</si>
  <si>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</si>
  <si>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</si>
  <si>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</si>
  <si>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</si>
  <si>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</si>
  <si>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</si>
  <si>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</si>
  <si>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</si>
  <si>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</si>
  <si>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</si>
  <si>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</si>
  <si>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</si>
  <si>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</si>
  <si>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</si>
  <si>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</si>
  <si>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</si>
  <si>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</si>
  <si>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</si>
  <si>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</si>
  <si>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</si>
  <si>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</si>
  <si>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</si>
  <si>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</si>
  <si>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</si>
  <si>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</si>
  <si>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</si>
  <si>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</si>
  <si>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</si>
  <si>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</si>
  <si>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</si>
  <si>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</si>
  <si>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</si>
  <si>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</si>
  <si>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</si>
  <si>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</si>
  <si>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</si>
  <si>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</si>
  <si>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</si>
  <si>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</si>
  <si>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</si>
  <si>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</si>
  <si>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</si>
  <si>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</si>
  <si>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</si>
  <si>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</si>
  <si>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</si>
  <si>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</si>
  <si>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</si>
  <si>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</si>
  <si>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</si>
  <si>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</si>
  <si>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</si>
  <si>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</si>
  <si>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</si>
  <si>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</si>
  <si>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</si>
  <si>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</si>
  <si>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</si>
  <si>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</si>
  <si>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</si>
  <si>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</si>
  <si>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</si>
  <si>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</si>
  <si>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</si>
  <si>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</si>
  <si>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</si>
  <si>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</si>
  <si>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</si>
  <si>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</si>
  <si>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</si>
  <si>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</si>
  <si>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</si>
  <si>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</si>
  <si>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</si>
  <si>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</si>
  <si>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</si>
  <si>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</si>
  <si>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</si>
  <si>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</si>
  <si>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</si>
  <si>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</si>
  <si>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</si>
  <si>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</si>
  <si>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</si>
  <si>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</si>
  <si>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</si>
  <si>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</si>
  <si>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</si>
  <si>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</si>
  <si>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</si>
  <si>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</si>
  <si>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</si>
  <si>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</si>
  <si>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</si>
  <si>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</si>
  <si>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</si>
  <si>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</si>
  <si>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</si>
  <si>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</si>
  <si>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</si>
  <si>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</si>
  <si>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</si>
  <si>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</si>
  <si>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</si>
  <si>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</si>
  <si>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</si>
  <si>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</si>
  <si>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</si>
  <si>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</si>
  <si>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</si>
  <si>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</si>
  <si>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</si>
  <si>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</si>
  <si>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</si>
  <si>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</si>
  <si>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</si>
  <si>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</si>
  <si>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</si>
  <si>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</si>
  <si>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</si>
  <si>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</si>
  <si>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</si>
  <si>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</si>
  <si>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</si>
  <si>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</si>
  <si>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</si>
  <si>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</si>
  <si>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</si>
  <si>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</si>
  <si>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</si>
  <si>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</si>
  <si>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</si>
  <si>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</si>
  <si>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</si>
  <si>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</si>
  <si>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</si>
  <si>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</si>
  <si>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</si>
  <si>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</si>
  <si>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</si>
  <si>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</si>
  <si>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</si>
  <si>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</si>
  <si>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</si>
  <si>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</si>
  <si>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</si>
  <si>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</si>
  <si>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</si>
  <si>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</si>
  <si>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</si>
  <si>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</si>
  <si>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</si>
  <si>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</si>
  <si>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</si>
  <si>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</si>
  <si>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</si>
  <si>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</si>
  <si>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</si>
  <si>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</si>
  <si>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</si>
  <si>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</si>
  <si>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</si>
  <si>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</si>
  <si>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</si>
  <si>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</si>
  <si>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</si>
  <si>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</si>
  <si>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</si>
  <si>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</si>
  <si>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</si>
  <si>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</si>
  <si>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</si>
  <si>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</si>
  <si>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</si>
  <si>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</si>
  <si>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</si>
  <si>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</si>
  <si>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</si>
  <si>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</si>
  <si>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</si>
  <si>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</si>
  <si>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</si>
  <si>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</si>
  <si>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</si>
  <si>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</si>
  <si>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</si>
  <si>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</si>
  <si>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</si>
  <si>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</si>
  <si>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</si>
  <si>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</si>
  <si>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</si>
  <si>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</si>
  <si>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</si>
  <si>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</si>
  <si>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</si>
  <si>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</si>
  <si>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</si>
  <si>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</si>
  <si>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</si>
  <si>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</si>
  <si>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</si>
  <si>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</si>
  <si>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</si>
  <si>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</si>
  <si>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</si>
  <si>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</si>
  <si>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</si>
  <si>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</si>
  <si>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</si>
  <si>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</si>
  <si>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</si>
  <si>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</si>
  <si>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</si>
  <si>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</si>
  <si>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</si>
  <si>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</si>
  <si>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</si>
  <si>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</si>
  <si>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</si>
  <si>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</si>
  <si>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</si>
  <si>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</si>
  <si>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</si>
  <si>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</si>
  <si>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</si>
  <si>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</si>
  <si>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</si>
  <si>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</si>
  <si>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</si>
  <si>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</si>
  <si>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</si>
  <si>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</si>
  <si>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</si>
  <si>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</si>
  <si>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</si>
  <si>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</si>
  <si>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</si>
  <si>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</si>
  <si>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</si>
  <si>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</si>
  <si>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</si>
  <si>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</si>
  <si>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</si>
  <si>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</si>
  <si>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</si>
  <si>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</si>
  <si>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</si>
  <si>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</si>
  <si>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</si>
  <si>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</si>
  <si>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</si>
  <si>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</si>
  <si>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</si>
  <si>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</si>
  <si>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</si>
  <si>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</si>
  <si>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</si>
  <si>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</si>
  <si>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</si>
  <si>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</si>
  <si>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</si>
  <si>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</si>
  <si>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</si>
  <si>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</si>
  <si>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</si>
  <si>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</si>
  <si>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</si>
  <si>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</si>
  <si>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</si>
  <si>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</si>
  <si>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</si>
  <si>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</si>
  <si>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</si>
  <si>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</si>
  <si>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</si>
  <si>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</si>
  <si>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</si>
  <si>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</si>
  <si>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</si>
  <si>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</si>
  <si>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</si>
  <si>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</si>
  <si>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</si>
  <si>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</si>
  <si>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</si>
  <si>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</si>
  <si>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</si>
  <si>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</si>
  <si>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</si>
  <si>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</si>
  <si>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</si>
  <si>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</si>
  <si>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</si>
  <si>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</si>
  <si>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</si>
  <si>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</si>
  <si>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</si>
  <si>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</si>
  <si>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</si>
  <si>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</si>
  <si>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</si>
  <si>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</si>
  <si>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</si>
  <si>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</si>
  <si>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</si>
  <si>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</si>
  <si>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</si>
  <si>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</si>
  <si>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</si>
  <si>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</si>
  <si>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</si>
  <si>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</si>
  <si>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</si>
  <si>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</si>
  <si>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</si>
  <si>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</si>
  <si>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</si>
  <si>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</si>
  <si>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</si>
  <si>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</si>
  <si>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</si>
  <si>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</si>
  <si>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</si>
  <si>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</si>
  <si>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</si>
  <si>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</si>
  <si>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</si>
  <si>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</si>
  <si>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</si>
  <si>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</si>
  <si>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</si>
  <si>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</si>
  <si>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</si>
  <si>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</si>
  <si>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</si>
  <si>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</si>
  <si>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</si>
  <si>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</si>
  <si>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</si>
  <si>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</si>
  <si>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</si>
  <si>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</si>
  <si>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</si>
  <si>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</si>
  <si>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</si>
  <si>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</si>
  <si>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</si>
  <si>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</si>
  <si>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</si>
  <si>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</si>
  <si>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</si>
  <si>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</si>
  <si>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</si>
  <si>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</si>
  <si>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</si>
  <si>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</si>
  <si>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</si>
  <si>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</si>
  <si>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</si>
  <si>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</si>
  <si>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</si>
  <si>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</si>
  <si>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</si>
  <si>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</si>
  <si>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</si>
  <si>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</si>
  <si>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</si>
  <si>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</si>
  <si>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</si>
  <si>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</si>
  <si>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</si>
  <si>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</si>
  <si>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</si>
  <si>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</si>
  <si>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</si>
  <si>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</si>
  <si>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</si>
  <si>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</si>
  <si>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</si>
  <si>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</si>
  <si>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</si>
  <si>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</si>
  <si>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</si>
  <si>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</si>
  <si>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</si>
  <si>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</si>
  <si>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</si>
  <si>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</si>
  <si>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</si>
  <si>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</si>
  <si>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</si>
  <si>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</si>
  <si>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</si>
  <si>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</si>
  <si>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</si>
  <si>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</si>
  <si>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</si>
  <si>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</si>
  <si>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</si>
  <si>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</si>
  <si>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</si>
  <si>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</si>
  <si>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</si>
  <si>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</si>
  <si>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</si>
  <si>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</si>
  <si>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</si>
  <si>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</si>
  <si>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</si>
  <si>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</si>
  <si>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</si>
  <si>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</si>
  <si>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</si>
  <si>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</si>
  <si>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</si>
  <si>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</si>
  <si>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</si>
  <si>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</si>
  <si>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</si>
  <si>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</si>
  <si>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</si>
  <si>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</si>
  <si>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</si>
  <si>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</si>
  <si>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</si>
  <si>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</si>
  <si>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</si>
  <si>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</si>
  <si>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</si>
  <si>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</si>
  <si>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</si>
  <si>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</si>
  <si>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</si>
  <si>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</si>
  <si>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</si>
  <si>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</si>
  <si>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</si>
  <si>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</si>
  <si>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</si>
  <si>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</si>
  <si>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</si>
  <si>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</si>
  <si>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</si>
  <si>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</si>
  <si>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</si>
  <si>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</si>
  <si>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</si>
  <si>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</si>
  <si>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</si>
  <si>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</si>
  <si>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</si>
  <si>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</si>
  <si>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</si>
  <si>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</si>
  <si>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</si>
  <si>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</si>
  <si>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</si>
  <si>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</si>
  <si>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</si>
  <si>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</si>
  <si>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</si>
  <si>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</si>
  <si>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</si>
  <si>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</si>
  <si>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</si>
  <si>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</si>
  <si>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</si>
  <si>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</si>
  <si>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</si>
  <si>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</si>
  <si>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</si>
  <si>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</si>
  <si>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</si>
  <si>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</si>
  <si>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</si>
  <si>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</si>
  <si>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</si>
  <si>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</si>
  <si>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</si>
  <si>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</si>
  <si>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</si>
  <si>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</si>
  <si>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</si>
  <si>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</si>
  <si>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</si>
  <si>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</si>
  <si>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</si>
  <si>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</si>
  <si>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</si>
  <si>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</si>
  <si>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</si>
  <si>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</si>
  <si>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</si>
  <si>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</si>
  <si>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</si>
  <si>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</si>
  <si>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</si>
  <si>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</si>
  <si>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</si>
  <si>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</si>
  <si>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</si>
  <si>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</si>
  <si>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</si>
  <si>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</si>
  <si>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</si>
  <si>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</si>
  <si>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</si>
  <si>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</si>
  <si>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</si>
  <si>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</si>
  <si>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</si>
  <si>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</si>
  <si>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</si>
  <si>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</si>
  <si>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</si>
  <si>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</si>
  <si>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</si>
  <si>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</si>
  <si>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</si>
  <si>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</si>
  <si>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</si>
  <si>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</si>
  <si>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</si>
  <si>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</si>
  <si>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</si>
  <si>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</si>
  <si>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</si>
  <si>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</si>
  <si>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</si>
  <si>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</si>
  <si>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</si>
  <si>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</si>
  <si>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</si>
  <si>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</si>
  <si>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</si>
  <si>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</si>
  <si>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</si>
  <si>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</si>
  <si>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</si>
  <si>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</si>
  <si>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</si>
  <si>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</si>
  <si>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</si>
  <si>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</si>
  <si>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</si>
  <si>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</si>
  <si>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</si>
  <si>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</si>
  <si>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</si>
  <si>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</si>
  <si>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</si>
  <si>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</si>
  <si>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</si>
  <si>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</si>
  <si>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</si>
  <si>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</si>
  <si>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</si>
  <si>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</si>
  <si>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</si>
  <si>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</si>
  <si>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</si>
  <si>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</si>
  <si>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</si>
  <si>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</si>
  <si>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</si>
  <si>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</si>
  <si>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</si>
  <si>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</si>
  <si>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</si>
  <si>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</si>
  <si>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</si>
  <si>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</si>
  <si>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</si>
  <si>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</si>
  <si>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</si>
  <si>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</si>
  <si>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</si>
  <si>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</si>
  <si>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</si>
  <si>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</si>
  <si>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</si>
  <si>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</si>
  <si>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</si>
  <si>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</si>
  <si>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</si>
  <si>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</si>
  <si>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</si>
  <si>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</si>
  <si>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</si>
  <si>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</si>
  <si>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</si>
  <si>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</si>
  <si>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</si>
  <si>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</si>
  <si>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</si>
  <si>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</si>
  <si>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</si>
  <si>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</si>
  <si>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</si>
  <si>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</si>
  <si>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</si>
  <si>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</si>
  <si>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</si>
  <si>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</si>
  <si>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</si>
  <si>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</si>
  <si>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</si>
  <si>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</si>
  <si>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</si>
  <si>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</si>
  <si>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</si>
  <si>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</si>
  <si>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</si>
  <si>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</si>
  <si>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</si>
  <si>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</si>
  <si>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</si>
  <si>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</si>
  <si>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</si>
  <si>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</si>
  <si>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</si>
  <si>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</si>
  <si>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</si>
  <si>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</si>
  <si>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</si>
  <si>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</si>
  <si>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</si>
  <si>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</si>
  <si>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</si>
  <si>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</si>
  <si>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</si>
  <si>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</si>
  <si>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</si>
  <si>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</si>
  <si>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</si>
  <si>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</si>
  <si>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</si>
  <si>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</si>
  <si>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</si>
  <si>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</si>
  <si>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</si>
  <si>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</si>
  <si>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</si>
  <si>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</si>
  <si>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</si>
  <si>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</si>
  <si>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</si>
  <si>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</si>
  <si>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</si>
  <si>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</si>
  <si>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</si>
  <si>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</si>
  <si>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</si>
  <si>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</si>
  <si>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</si>
  <si>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</si>
  <si>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</si>
  <si>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</si>
  <si>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</si>
  <si>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</si>
  <si>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</si>
  <si>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</si>
  <si>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</si>
  <si>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</si>
  <si>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</si>
  <si>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</si>
  <si>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</si>
  <si>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</si>
  <si>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</si>
  <si>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</si>
  <si>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</si>
  <si>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</si>
  <si>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</si>
  <si>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</si>
  <si>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</si>
  <si>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</si>
  <si>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</si>
  <si>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</si>
  <si>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</si>
  <si>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</si>
  <si>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</si>
  <si>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</si>
  <si>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</si>
  <si>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</si>
  <si>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</si>
  <si>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</si>
  <si>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</si>
  <si>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</si>
  <si>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</si>
  <si>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</si>
  <si>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</si>
  <si>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</si>
  <si>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</si>
  <si>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</si>
  <si>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</si>
  <si>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</si>
  <si>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</si>
  <si>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</si>
  <si>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</si>
  <si>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</si>
  <si>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</si>
  <si>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</si>
  <si>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</si>
  <si>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</si>
  <si>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</si>
  <si>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</si>
  <si>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</si>
  <si>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</si>
  <si>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</si>
  <si>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</si>
  <si>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</si>
  <si>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</si>
  <si>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</si>
  <si>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</si>
  <si>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</si>
  <si>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</si>
  <si>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</si>
  <si>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</si>
  <si>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</si>
  <si>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</si>
  <si>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</si>
  <si>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</si>
  <si>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</si>
  <si>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</si>
  <si>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</si>
  <si>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</si>
  <si>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</si>
  <si>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</si>
  <si>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</si>
  <si>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</si>
  <si>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</si>
  <si>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</si>
  <si>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</si>
  <si>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</si>
  <si>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</si>
  <si>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</si>
  <si>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</si>
  <si>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</si>
  <si>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</si>
  <si>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</si>
  <si>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</si>
  <si>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</si>
  <si>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</si>
  <si>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</si>
  <si>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</si>
  <si>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</si>
  <si>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</si>
  <si>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</si>
  <si>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</si>
  <si>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</si>
  <si>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</si>
  <si>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</si>
  <si>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</si>
  <si>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</si>
  <si>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</si>
  <si>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</si>
  <si>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</si>
  <si>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</si>
  <si>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</si>
  <si>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</si>
  <si>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</si>
  <si>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</si>
  <si>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</si>
  <si>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</si>
  <si>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</si>
  <si>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</si>
  <si>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</si>
  <si>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</si>
  <si>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</si>
  <si>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</si>
  <si>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</si>
  <si>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</si>
  <si>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</si>
  <si>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</si>
  <si>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</si>
  <si>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</si>
  <si>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</si>
  <si>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</si>
  <si>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</si>
  <si>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</si>
  <si>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</si>
  <si>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</si>
  <si>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</si>
  <si>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</si>
  <si>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</si>
  <si>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</si>
  <si>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</si>
  <si>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</si>
  <si>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</si>
  <si>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</si>
  <si>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</si>
  <si>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</si>
  <si>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</si>
  <si>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</si>
  <si>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</si>
  <si>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</si>
  <si>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</si>
  <si>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</si>
  <si>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</si>
  <si>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</si>
  <si>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</si>
  <si>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</si>
  <si>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</si>
  <si>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</si>
  <si>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</si>
  <si>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</si>
  <si>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</si>
  <si>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</si>
  <si>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</si>
  <si>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</si>
  <si>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</si>
  <si>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</si>
  <si>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</si>
  <si>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</si>
  <si>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</si>
  <si>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</si>
  <si>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</si>
  <si>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</si>
  <si>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</si>
  <si>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</si>
  <si>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</si>
  <si>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</si>
  <si>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</si>
  <si>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</si>
  <si>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</si>
  <si>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</si>
  <si>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</si>
  <si>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</si>
  <si>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</si>
  <si>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</si>
  <si>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</si>
  <si>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</si>
  <si>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</si>
  <si>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</si>
  <si>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</si>
  <si>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</si>
  <si>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</si>
  <si>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</si>
  <si>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</si>
  <si>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</si>
  <si>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</si>
  <si>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</si>
  <si>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</si>
  <si>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</si>
  <si>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</si>
  <si>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</si>
  <si>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</si>
  <si>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</si>
  <si>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</si>
  <si>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</si>
  <si>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</si>
  <si>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</si>
  <si>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</si>
  <si>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</si>
  <si>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</si>
  <si>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</si>
  <si>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</si>
  <si>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</si>
  <si>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</si>
  <si>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</si>
  <si>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</si>
  <si>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</si>
  <si>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</si>
  <si>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</si>
  <si>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</si>
  <si>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</si>
  <si>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</si>
  <si>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</si>
  <si>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</si>
  <si>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</si>
  <si>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</si>
  <si>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</si>
  <si>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</si>
  <si>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</si>
  <si>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</si>
  <si>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</si>
  <si>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</si>
  <si>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</si>
  <si>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</si>
  <si>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</si>
  <si>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</si>
  <si>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</si>
  <si>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</si>
  <si>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</si>
  <si>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</si>
  <si>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</si>
  <si>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</si>
  <si>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</si>
  <si>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</si>
  <si>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</si>
  <si>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</si>
  <si>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</si>
  <si>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</si>
  <si>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</si>
  <si>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</si>
  <si>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</si>
  <si>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</si>
  <si>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</si>
  <si>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</si>
  <si>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</si>
  <si>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</si>
  <si>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</si>
  <si>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</si>
  <si>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</si>
  <si>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</si>
  <si>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</si>
  <si>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</si>
  <si>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</si>
  <si>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</si>
  <si>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</si>
  <si>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</si>
  <si>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</si>
  <si>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</si>
  <si>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</si>
  <si>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</si>
  <si>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</si>
  <si>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</si>
  <si>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</si>
  <si>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</si>
  <si>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</si>
  <si>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</si>
  <si>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</si>
  <si>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</si>
  <si>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</si>
  <si>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</si>
  <si>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</si>
  <si>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</si>
  <si>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</si>
  <si>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</si>
  <si>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</si>
  <si>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</si>
  <si>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</si>
  <si>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</si>
  <si>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</si>
  <si>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</si>
  <si>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</si>
  <si>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</si>
  <si>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</si>
  <si>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</si>
  <si>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</si>
  <si>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</si>
  <si>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</si>
  <si>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</si>
  <si>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</si>
  <si>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</si>
  <si>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</si>
  <si>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</si>
  <si>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</si>
  <si>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</si>
  <si>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</si>
  <si>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</si>
  <si>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</si>
  <si>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</si>
  <si>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</si>
  <si>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</si>
  <si>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</si>
  <si>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</si>
  <si>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</si>
  <si>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</si>
  <si>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</si>
  <si>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</si>
  <si>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</si>
  <si>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</si>
  <si>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</si>
  <si>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</si>
  <si>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</si>
  <si>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</si>
  <si>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</si>
  <si>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</si>
  <si>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</si>
  <si>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</si>
  <si>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</si>
  <si>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</si>
  <si>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</si>
  <si>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</si>
  <si>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</si>
  <si>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</si>
  <si>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</si>
  <si>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</si>
  <si>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</si>
  <si>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</si>
  <si>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</si>
  <si>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</si>
  <si>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</si>
  <si>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</si>
  <si>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</si>
  <si>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</si>
  <si>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</si>
  <si>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</si>
  <si>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</si>
  <si>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</si>
  <si>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</si>
  <si>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</si>
  <si>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</si>
  <si>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</si>
  <si>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</si>
  <si>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</si>
  <si>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</si>
  <si>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</si>
  <si>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</si>
  <si>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</si>
  <si>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</si>
  <si>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</si>
  <si>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</si>
  <si>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</si>
  <si>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</si>
  <si>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</si>
  <si>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</si>
  <si>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</si>
  <si>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</si>
  <si>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</si>
  <si>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</si>
  <si>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</si>
  <si>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</si>
  <si>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</si>
  <si>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</si>
  <si>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</si>
  <si>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</si>
  <si>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</si>
  <si>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</si>
  <si>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</si>
  <si>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</si>
  <si>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</si>
  <si>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</si>
  <si>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</si>
  <si>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</si>
  <si>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</si>
  <si>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</si>
  <si>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</si>
  <si>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</si>
  <si>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</si>
  <si>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</si>
  <si>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</si>
  <si>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</si>
  <si>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</si>
  <si>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</si>
  <si>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</si>
  <si>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</si>
  <si>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</si>
  <si>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</si>
  <si>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</si>
  <si>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</si>
  <si>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</si>
  <si>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</si>
  <si>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</si>
  <si>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</si>
  <si>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</si>
  <si>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</si>
  <si>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</si>
  <si>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</si>
  <si>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</si>
  <si>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</si>
  <si>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</si>
  <si>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</si>
  <si>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</si>
  <si>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</si>
  <si>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</si>
  <si>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</si>
  <si>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</si>
  <si>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</si>
  <si>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</si>
  <si>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</si>
  <si>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</si>
  <si>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</si>
  <si>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</si>
  <si>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</si>
  <si>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</si>
  <si>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</si>
  <si>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</si>
  <si>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</si>
  <si>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</si>
  <si>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</si>
  <si>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</si>
  <si>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</si>
  <si>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</si>
  <si>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</si>
  <si>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</si>
  <si>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</si>
  <si>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</si>
  <si>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</si>
  <si>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</si>
  <si>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</si>
  <si>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</si>
  <si>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</si>
  <si>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</si>
  <si>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</si>
  <si>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</si>
  <si>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</si>
  <si>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</si>
  <si>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</si>
  <si>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</si>
  <si>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</si>
  <si>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</si>
  <si>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</si>
  <si>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</si>
  <si>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</si>
  <si>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</si>
  <si>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</si>
  <si>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</si>
  <si>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</si>
  <si>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</si>
  <si>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</si>
  <si>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</si>
  <si>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</si>
  <si>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</si>
  <si>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</si>
  <si>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</si>
  <si>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</si>
  <si>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</si>
  <si>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</si>
  <si>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</si>
  <si>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</si>
  <si>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</si>
  <si>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</si>
  <si>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</si>
  <si>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</si>
  <si>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</si>
  <si>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</si>
  <si>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</si>
  <si>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</si>
  <si>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</si>
  <si>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</si>
  <si>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</si>
  <si>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</si>
  <si>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</si>
  <si>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</si>
  <si>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</si>
  <si>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</si>
  <si>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</si>
  <si>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</si>
  <si>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</si>
  <si>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</si>
  <si>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</si>
  <si>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</si>
  <si>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</si>
  <si>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</si>
  <si>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</si>
  <si>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</si>
  <si>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</si>
  <si>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</si>
  <si>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</si>
  <si>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</si>
  <si>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</si>
  <si>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</si>
  <si>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</si>
  <si>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</si>
  <si>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</si>
  <si>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</si>
  <si>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</si>
  <si>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</si>
  <si>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</si>
  <si>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</si>
  <si>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</si>
  <si>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</si>
  <si>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</si>
  <si>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</si>
  <si>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</si>
  <si>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</si>
  <si>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</si>
  <si>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</si>
  <si>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</si>
  <si>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</si>
  <si>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</si>
  <si>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</si>
  <si>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</si>
  <si>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</si>
  <si>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</si>
  <si>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</si>
  <si>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</si>
  <si>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</si>
  <si>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</si>
  <si>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</si>
  <si>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</si>
  <si>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</si>
  <si>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</si>
  <si>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</si>
  <si>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</si>
  <si>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</si>
  <si>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</si>
  <si>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</si>
  <si>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</si>
  <si>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</si>
  <si>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</si>
  <si>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</si>
  <si>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</si>
  <si>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</si>
  <si>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</si>
  <si>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</si>
  <si>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</si>
  <si>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</si>
  <si>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</si>
  <si>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</si>
  <si>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</si>
  <si>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</si>
  <si>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</si>
  <si>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</si>
  <si>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</si>
  <si>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</si>
  <si>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</si>
  <si>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</si>
  <si>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</si>
  <si>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</si>
  <si>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</si>
  <si>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</si>
  <si>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</si>
  <si>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</si>
  <si>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</si>
  <si>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</si>
  <si>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</si>
  <si>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</si>
  <si>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</si>
  <si>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</si>
  <si>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</si>
  <si>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</si>
  <si>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</si>
  <si>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</si>
  <si>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</si>
  <si>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</si>
  <si>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</si>
  <si>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</si>
  <si>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</si>
  <si>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</si>
  <si>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</si>
  <si>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</si>
  <si>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</si>
  <si>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</si>
  <si>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</si>
  <si>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</si>
  <si>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</si>
  <si>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</si>
  <si>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</si>
  <si>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</si>
  <si>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</si>
  <si>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</si>
  <si>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</si>
  <si>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</si>
  <si>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</si>
  <si>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</si>
  <si>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</si>
  <si>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</si>
  <si>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</si>
  <si>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</si>
  <si>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</si>
  <si>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</si>
  <si>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</si>
  <si>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</si>
  <si>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</si>
  <si>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</si>
  <si>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</si>
  <si>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</si>
  <si>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</si>
  <si>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</si>
  <si>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</si>
  <si>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</si>
  <si>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</si>
  <si>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</si>
  <si>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</si>
  <si>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</si>
  <si>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</si>
  <si>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</si>
  <si>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</si>
  <si>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</si>
  <si>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</si>
  <si>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</si>
  <si>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</si>
  <si>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</si>
  <si>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</si>
  <si>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</si>
  <si>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</si>
  <si>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</si>
  <si>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</si>
  <si>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</si>
  <si>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</si>
  <si>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</si>
  <si>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</si>
  <si>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</si>
  <si>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</si>
  <si>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</si>
  <si>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</si>
  <si>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</si>
  <si>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</si>
  <si>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</si>
  <si>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</si>
  <si>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</si>
  <si>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</si>
  <si>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</si>
  <si>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</si>
  <si>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</si>
  <si>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</si>
  <si>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</si>
  <si>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</si>
  <si>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</si>
  <si>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</si>
  <si>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</si>
  <si>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</si>
  <si>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</si>
  <si>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</si>
  <si>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</si>
  <si>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</si>
  <si>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</si>
  <si>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</si>
  <si>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</si>
  <si>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</si>
  <si>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</si>
  <si>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</si>
  <si>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</si>
  <si>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</si>
  <si>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</si>
  <si>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</si>
  <si>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</si>
  <si>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</si>
  <si>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</si>
  <si>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</si>
  <si>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</si>
  <si>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</si>
  <si>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</si>
  <si>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</si>
  <si>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</si>
  <si>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</si>
  <si>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</si>
  <si>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</si>
  <si>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</si>
  <si>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</si>
  <si>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</si>
  <si>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</si>
  <si>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</si>
  <si>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</si>
  <si>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</si>
  <si>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</si>
  <si>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</si>
  <si>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</si>
  <si>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</si>
  <si>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</si>
  <si>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</si>
  <si>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</si>
  <si>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</si>
  <si>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</si>
  <si>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</si>
  <si>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</si>
  <si>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</si>
  <si>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</si>
  <si>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</si>
  <si>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</si>
  <si>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</si>
  <si>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</si>
  <si>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</si>
  <si>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</si>
  <si>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</si>
  <si>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</si>
  <si>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</si>
  <si>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</si>
  <si>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</si>
  <si>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</si>
  <si>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</si>
  <si>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</si>
  <si>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</si>
  <si>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</si>
  <si>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</si>
  <si>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</si>
  <si>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</si>
  <si>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</si>
  <si>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</si>
  <si>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</si>
  <si>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</si>
  <si>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</si>
  <si>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</si>
  <si>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</si>
  <si>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</si>
  <si>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</si>
  <si>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</si>
  <si>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</si>
  <si>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</si>
  <si>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</si>
  <si>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</si>
  <si>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</si>
  <si>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</si>
  <si>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</si>
  <si>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</si>
  <si>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</si>
  <si>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</si>
  <si>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</si>
  <si>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</si>
  <si>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</si>
  <si>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</si>
  <si>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</si>
  <si>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</si>
  <si>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</si>
  <si>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</si>
  <si>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</si>
  <si>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</si>
  <si>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</si>
  <si>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</si>
  <si>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</si>
  <si>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</si>
  <si>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</si>
  <si>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</si>
  <si>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</si>
  <si>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</si>
  <si>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</si>
  <si>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</si>
  <si>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</si>
  <si>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</si>
  <si>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</si>
  <si>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</si>
  <si>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</si>
  <si>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</si>
  <si>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</si>
  <si>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</si>
  <si>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</si>
  <si>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</si>
  <si>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</si>
  <si>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</si>
  <si>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</si>
  <si>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</si>
  <si>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</si>
  <si>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</si>
  <si>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</si>
  <si>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</si>
  <si>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</si>
  <si>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</si>
  <si>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</si>
  <si>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</si>
  <si>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</si>
  <si>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</si>
  <si>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</si>
  <si>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</si>
  <si>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</si>
  <si>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</si>
  <si>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</si>
  <si>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</si>
  <si>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</si>
  <si>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</si>
  <si>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</si>
  <si>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</si>
  <si>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</si>
  <si>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</si>
  <si>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</si>
  <si>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</si>
  <si>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</si>
  <si>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</si>
  <si>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</si>
  <si>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</si>
  <si>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</si>
  <si>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</si>
  <si>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</si>
  <si>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</si>
  <si>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</si>
  <si>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</si>
  <si>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</si>
  <si>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</si>
  <si>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</si>
  <si>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</si>
  <si>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</si>
  <si>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</si>
  <si>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</si>
  <si>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</si>
  <si>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</si>
  <si>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</si>
  <si>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</si>
  <si>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</si>
  <si>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</si>
  <si>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</si>
  <si>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</si>
  <si>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</si>
  <si>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</si>
  <si>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</si>
  <si>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</si>
  <si>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</si>
  <si>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</si>
  <si>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</si>
  <si>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</si>
  <si>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</si>
  <si>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</si>
  <si>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</si>
  <si>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</si>
  <si>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</si>
  <si>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</si>
  <si>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</si>
  <si>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</si>
  <si>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</si>
  <si>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</si>
  <si>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</si>
  <si>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</si>
  <si>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</si>
  <si>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</si>
  <si>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</si>
  <si>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</si>
  <si>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</si>
  <si>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</si>
  <si>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</si>
  <si>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</si>
  <si>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</si>
  <si>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</si>
  <si>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</si>
  <si>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</si>
  <si>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</si>
  <si>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</si>
  <si>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</si>
  <si>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</si>
  <si>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</si>
  <si>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</si>
  <si>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</si>
  <si>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</si>
  <si>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</si>
  <si>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</si>
  <si>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</si>
  <si>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</si>
  <si>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</si>
  <si>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</si>
  <si>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</si>
  <si>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</si>
  <si>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</si>
  <si>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</si>
  <si>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</si>
  <si>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</si>
  <si>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</si>
  <si>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</si>
  <si>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</si>
  <si>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</si>
  <si>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</si>
  <si>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</si>
  <si>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</si>
  <si>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</si>
  <si>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</si>
  <si>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</si>
  <si>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</si>
  <si>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</si>
  <si>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</si>
  <si>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</si>
  <si>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</si>
  <si>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</si>
  <si>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</si>
  <si>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</si>
  <si>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</si>
  <si>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</si>
  <si>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</si>
  <si>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</si>
  <si>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</si>
  <si>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</si>
  <si>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</si>
  <si>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</si>
  <si>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</si>
  <si>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</si>
  <si>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</si>
  <si>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</si>
  <si>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</si>
  <si>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</si>
  <si>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</si>
  <si>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</si>
  <si>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</si>
  <si>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</si>
  <si>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</si>
  <si>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</si>
  <si>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</si>
  <si>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</si>
  <si>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</si>
  <si>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</si>
  <si>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</si>
  <si>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</si>
  <si>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</si>
  <si>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</si>
  <si>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</si>
  <si>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</si>
  <si>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</si>
  <si>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</si>
  <si>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</si>
  <si>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</si>
  <si>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</si>
  <si>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</si>
  <si>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</si>
  <si>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</si>
  <si>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</si>
  <si>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</si>
  <si>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</si>
  <si>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</si>
  <si>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</si>
  <si>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</si>
  <si>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</si>
  <si>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</si>
  <si>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</si>
  <si>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</si>
  <si>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</si>
  <si>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</si>
  <si>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</si>
  <si>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</si>
  <si>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</si>
  <si>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</si>
  <si>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</si>
  <si>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</si>
  <si>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</si>
  <si>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</si>
  <si>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</si>
  <si>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</si>
  <si>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</si>
  <si>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</si>
  <si>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</si>
  <si>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</si>
  <si>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</si>
  <si>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</si>
  <si>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</si>
  <si>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</si>
  <si>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</si>
  <si>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</si>
  <si>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</si>
  <si>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</si>
  <si>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</si>
  <si>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</si>
  <si>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</si>
  <si>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</si>
  <si>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</si>
  <si>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</si>
  <si>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</si>
  <si>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</si>
  <si>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</si>
  <si>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</si>
  <si>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</si>
  <si>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</si>
  <si>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</si>
  <si>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</si>
  <si>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</si>
  <si>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</si>
  <si>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</si>
  <si>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</si>
  <si>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</si>
  <si>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</si>
  <si>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</si>
  <si>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</si>
  <si>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</si>
  <si>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</si>
  <si>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</si>
  <si>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</si>
  <si>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</si>
  <si>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</si>
  <si>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</si>
  <si>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</si>
  <si>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</si>
  <si>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</si>
  <si>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</si>
  <si>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</si>
  <si>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</si>
  <si>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</si>
  <si>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</si>
  <si>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</si>
  <si>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</si>
  <si>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</si>
  <si>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</si>
  <si>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</si>
  <si>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</si>
  <si>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</si>
  <si>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</si>
  <si>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</si>
  <si>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</si>
  <si>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</si>
  <si>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</si>
  <si>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</si>
  <si>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</si>
  <si>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</si>
  <si>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</si>
  <si>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</si>
  <si>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</si>
  <si>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</si>
  <si>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</si>
  <si>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</si>
  <si>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</si>
  <si>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</si>
  <si>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</si>
  <si>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</si>
  <si>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</si>
  <si>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</si>
  <si>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</si>
  <si>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</si>
  <si>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</si>
  <si>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</si>
  <si>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</si>
  <si>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</si>
  <si>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</si>
  <si>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</si>
  <si>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</si>
  <si>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</si>
  <si>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</si>
  <si>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</si>
  <si>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</si>
  <si>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</si>
  <si>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</si>
  <si>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</si>
  <si>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</si>
  <si>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</si>
  <si>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</si>
  <si>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</si>
  <si>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</si>
  <si>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</si>
  <si>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</si>
  <si>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</si>
  <si>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</si>
  <si>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</si>
  <si>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</si>
  <si>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</si>
  <si>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</si>
  <si>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</si>
  <si>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</si>
  <si>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</si>
  <si>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</si>
  <si>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</si>
  <si>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</si>
  <si>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</si>
  <si>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</si>
  <si>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</si>
  <si>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</si>
  <si>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</si>
  <si>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</si>
  <si>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</si>
  <si>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</si>
  <si>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</si>
  <si>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</si>
  <si>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</si>
  <si>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</si>
  <si>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</si>
  <si>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</si>
  <si>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</si>
  <si>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</si>
  <si>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</si>
  <si>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</si>
  <si>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</si>
  <si>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</si>
  <si>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</si>
  <si>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</si>
  <si>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</si>
  <si>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</si>
  <si>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</si>
  <si>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</si>
  <si>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</si>
  <si>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</si>
  <si>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</si>
  <si>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</si>
  <si>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</si>
  <si>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</si>
  <si>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</si>
  <si>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</si>
  <si>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</si>
  <si>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</si>
  <si>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</si>
  <si>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</si>
  <si>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</si>
  <si>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</si>
  <si>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</si>
  <si>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</si>
  <si>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</si>
  <si>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</si>
  <si>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</si>
  <si>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</si>
  <si>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</si>
  <si>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</si>
  <si>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</si>
  <si>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</si>
  <si>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</si>
  <si>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</si>
  <si>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</si>
  <si>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</si>
  <si>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</si>
  <si>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</si>
  <si>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</si>
  <si>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</si>
  <si>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</si>
  <si>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</si>
  <si>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</si>
  <si>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</si>
  <si>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</si>
  <si>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</si>
  <si>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</si>
  <si>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</si>
  <si>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</si>
  <si>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</si>
  <si>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</si>
  <si>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</si>
  <si>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</si>
  <si>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</si>
  <si>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</si>
  <si>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</si>
  <si>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</si>
  <si>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</si>
  <si>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</si>
  <si>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</si>
  <si>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</si>
  <si>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</si>
  <si>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</si>
  <si>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</si>
  <si>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</si>
  <si>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</si>
  <si>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</si>
  <si>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</si>
  <si>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</si>
  <si>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</si>
  <si>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</si>
  <si>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</si>
  <si>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</si>
  <si>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</si>
  <si>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</si>
  <si>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</si>
  <si>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</si>
  <si>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</si>
  <si>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</si>
  <si>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</si>
  <si>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</si>
  <si>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</si>
  <si>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</si>
  <si>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</si>
  <si>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</si>
  <si>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</si>
  <si>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</si>
  <si>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</si>
  <si>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</si>
  <si>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</si>
  <si>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</si>
  <si>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</si>
  <si>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</si>
  <si>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</si>
  <si>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</si>
  <si>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</si>
  <si>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</si>
  <si>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</si>
  <si>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</si>
  <si>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</si>
  <si>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</si>
  <si>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</si>
  <si>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</si>
  <si>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</si>
  <si>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</si>
  <si>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</si>
  <si>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</si>
  <si>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</si>
  <si>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</si>
  <si>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</si>
  <si>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</si>
  <si>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</si>
  <si>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</si>
  <si>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</si>
  <si>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</si>
  <si>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</si>
  <si>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</si>
  <si>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</si>
  <si>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</si>
  <si>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</si>
  <si>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</si>
  <si>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</si>
  <si>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</si>
  <si>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</si>
  <si>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</si>
  <si>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</si>
  <si>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</si>
  <si>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</si>
  <si>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</si>
  <si>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</si>
  <si>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</si>
  <si>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</si>
  <si>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</si>
  <si>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</si>
  <si>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</si>
  <si>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</si>
  <si>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</si>
  <si>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</si>
  <si>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</si>
  <si>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</si>
  <si>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</si>
  <si>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</si>
  <si>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</si>
  <si>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</si>
  <si>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</si>
  <si>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</si>
  <si>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</si>
  <si>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</si>
  <si>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</si>
  <si>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</si>
  <si>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</si>
  <si>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</si>
  <si>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</si>
  <si>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</si>
  <si>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</si>
  <si>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</si>
  <si>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</si>
  <si>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</si>
  <si>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</si>
  <si>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</si>
  <si>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</si>
  <si>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</si>
  <si>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</si>
  <si>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</si>
  <si>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</si>
  <si>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</si>
  <si>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</si>
  <si>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</si>
  <si>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</si>
  <si>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</si>
  <si>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</si>
  <si>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</si>
  <si>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</si>
  <si>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</si>
  <si>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</si>
  <si>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</si>
  <si>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</si>
  <si>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</si>
  <si>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</si>
  <si>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</si>
  <si>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</si>
  <si>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</si>
  <si>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</si>
  <si>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</si>
  <si>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</si>
  <si>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</si>
  <si>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</si>
  <si>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</si>
  <si>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</si>
  <si>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</si>
  <si>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</si>
  <si>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</si>
  <si>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</si>
  <si>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</si>
  <si>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</si>
  <si>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</si>
  <si>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</si>
  <si>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</si>
  <si>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</si>
  <si>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</si>
  <si>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</si>
  <si>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</si>
  <si>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</si>
  <si>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</si>
  <si>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</si>
  <si>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</si>
  <si>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</si>
  <si>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</si>
  <si>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</si>
  <si>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</si>
  <si>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</si>
  <si>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</si>
  <si>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</si>
  <si>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</si>
  <si>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</si>
  <si>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</si>
  <si>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</si>
  <si>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</si>
  <si>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</si>
  <si>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</si>
  <si>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</si>
  <si>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</si>
  <si>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</si>
  <si>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</si>
  <si>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</si>
  <si>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</si>
  <si>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</si>
  <si>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</si>
  <si>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</si>
  <si>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</si>
  <si>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</si>
  <si>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</si>
  <si>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</si>
  <si>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</si>
  <si>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</si>
  <si>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</si>
  <si>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</si>
  <si>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</si>
  <si>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</si>
  <si>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</si>
  <si>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</si>
  <si>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</si>
  <si>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</si>
  <si>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</si>
  <si>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</si>
  <si>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</si>
  <si>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</si>
  <si>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</si>
  <si>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</si>
  <si>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</si>
  <si>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</si>
  <si>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</si>
  <si>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</si>
  <si>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</si>
  <si>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</si>
  <si>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</si>
  <si>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</si>
  <si>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</si>
  <si>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</si>
  <si>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</si>
  <si>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</si>
  <si>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</si>
  <si>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</si>
  <si>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</si>
  <si>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</si>
  <si>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</si>
  <si>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</si>
  <si>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</si>
  <si>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</si>
  <si>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</si>
  <si>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</si>
  <si>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</si>
  <si>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</si>
  <si>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</si>
  <si>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</si>
  <si>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</si>
  <si>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</si>
  <si>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</si>
  <si>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</si>
  <si>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</si>
  <si>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</si>
  <si>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</si>
  <si>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</si>
  <si>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</si>
  <si>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</si>
  <si>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</si>
  <si>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</si>
  <si>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</si>
  <si>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</si>
  <si>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</si>
  <si>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</si>
  <si>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</si>
  <si>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</si>
  <si>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</si>
  <si>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</si>
  <si>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</si>
  <si>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</si>
  <si>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</si>
  <si>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</si>
  <si>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</si>
  <si>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</si>
  <si>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</si>
  <si>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</si>
  <si>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</si>
  <si>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</si>
  <si>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</si>
  <si>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</si>
  <si>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</si>
  <si>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</si>
  <si>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</si>
  <si>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</si>
  <si>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</si>
  <si>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</si>
  <si>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</si>
  <si>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</si>
  <si>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</si>
  <si>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</si>
  <si>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</si>
  <si>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</si>
  <si>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</si>
  <si>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</si>
  <si>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</si>
  <si>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</si>
  <si>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</si>
  <si>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</si>
  <si>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</si>
  <si>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</si>
  <si>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</si>
  <si>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</si>
  <si>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</si>
  <si>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</si>
  <si>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</si>
  <si>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</si>
  <si>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</si>
  <si>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</si>
  <si>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</si>
  <si>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</si>
  <si>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</si>
  <si>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</si>
  <si>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</si>
  <si>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</si>
  <si>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</si>
  <si>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</si>
  <si>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</si>
  <si>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</si>
  <si>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</si>
  <si>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</si>
  <si>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</si>
  <si>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</si>
  <si>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</si>
  <si>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</si>
  <si>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</si>
  <si>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</si>
  <si>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</si>
  <si>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</si>
  <si>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</si>
  <si>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</si>
  <si>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</si>
  <si>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</si>
  <si>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</si>
  <si>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</si>
  <si>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</si>
  <si>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</si>
  <si>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</si>
  <si>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</si>
  <si>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</si>
  <si>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</si>
  <si>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</si>
  <si>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</si>
  <si>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</si>
  <si>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</si>
  <si>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</si>
  <si>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</si>
  <si>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</si>
  <si>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</si>
  <si>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</si>
  <si>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</si>
  <si>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</si>
  <si>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</si>
  <si>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</si>
  <si>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</si>
  <si>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</si>
  <si>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</si>
  <si>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</si>
  <si>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</si>
  <si>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</si>
  <si>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</si>
  <si>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</si>
  <si>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</si>
  <si>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</si>
  <si>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</si>
  <si>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</si>
  <si>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</si>
  <si>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</si>
  <si>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</si>
  <si>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</si>
  <si>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</si>
  <si>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</si>
  <si>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</si>
  <si>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</si>
  <si>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</si>
  <si>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</si>
  <si>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</si>
  <si>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</si>
  <si>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</si>
  <si>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</si>
  <si>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</si>
  <si>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</si>
  <si>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</si>
  <si>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</si>
  <si>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</si>
  <si>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</si>
  <si>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</si>
  <si>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</si>
  <si>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</si>
  <si>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</si>
  <si>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</si>
  <si>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</si>
  <si>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</si>
  <si>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</si>
  <si>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</si>
  <si>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</si>
  <si>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</si>
  <si>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</si>
  <si>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</si>
  <si>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</si>
  <si>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</si>
  <si>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</si>
  <si>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</si>
  <si>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</si>
  <si>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</si>
  <si>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</si>
  <si>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</si>
  <si>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</si>
  <si>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</si>
  <si>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</si>
  <si>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</si>
  <si>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</si>
  <si>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</si>
  <si>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</si>
  <si>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</si>
  <si>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</si>
  <si>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</si>
  <si>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</si>
  <si>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</si>
  <si>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</si>
  <si>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</si>
  <si>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</si>
  <si>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</si>
  <si>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</si>
  <si>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</si>
  <si>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</si>
  <si>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</si>
  <si>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</si>
  <si>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</si>
  <si>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</si>
  <si>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</si>
  <si>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</si>
  <si>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</si>
  <si>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</si>
  <si>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</si>
  <si>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</si>
  <si>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</si>
  <si>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</si>
  <si>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</si>
  <si>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</si>
  <si>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</si>
  <si>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</si>
  <si>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</si>
  <si>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</si>
  <si>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</si>
  <si>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</si>
  <si>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</si>
  <si>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</si>
  <si>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</si>
  <si>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</si>
  <si>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</si>
  <si>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</si>
  <si>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</si>
  <si>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</si>
  <si>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</si>
  <si>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</si>
  <si>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</si>
  <si>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</si>
  <si>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</si>
  <si>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</si>
  <si>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</si>
  <si>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</si>
  <si>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</si>
  <si>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</si>
  <si>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</si>
  <si>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</si>
  <si>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</si>
  <si>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</si>
  <si>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</si>
  <si>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</si>
  <si>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</si>
  <si>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</si>
  <si>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</si>
  <si>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</si>
  <si>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</si>
  <si>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</si>
  <si>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</si>
  <si>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</si>
  <si>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</si>
  <si>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</si>
  <si>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</si>
  <si>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</si>
  <si>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</si>
  <si>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</si>
  <si>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</si>
  <si>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</si>
  <si>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</si>
  <si>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</si>
  <si>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</si>
  <si>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</si>
  <si>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</si>
  <si>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</si>
  <si>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</si>
  <si>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</si>
  <si>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</si>
  <si>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</si>
  <si>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</si>
  <si>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</si>
  <si>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</si>
  <si>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</si>
  <si>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</si>
  <si>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</si>
  <si>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</si>
  <si>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</si>
  <si>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</si>
  <si>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</si>
  <si>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</si>
  <si>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</si>
  <si>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</si>
  <si>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</si>
  <si>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</si>
  <si>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</si>
  <si>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</si>
  <si>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</si>
  <si>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</si>
  <si>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</si>
  <si>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</si>
  <si>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</si>
  <si>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</si>
  <si>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</si>
  <si>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</si>
  <si>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</si>
  <si>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</si>
  <si>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</si>
  <si>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</si>
  <si>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</si>
  <si>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</si>
  <si>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</si>
  <si>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</si>
  <si>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</si>
  <si>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</si>
  <si>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</si>
  <si>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</si>
  <si>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</si>
  <si>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</si>
  <si>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</si>
  <si>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</si>
  <si>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</si>
  <si>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</si>
  <si>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</si>
  <si>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</si>
  <si>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</si>
  <si>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</si>
  <si>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</si>
  <si>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</si>
  <si>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</si>
  <si>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</si>
  <si>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</si>
  <si>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</si>
  <si>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</si>
  <si>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</si>
  <si>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</si>
  <si>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</si>
  <si>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</si>
  <si>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</si>
  <si>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</si>
  <si>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</si>
  <si>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</si>
  <si>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</si>
  <si>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</si>
  <si>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</si>
  <si>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</si>
  <si>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</si>
  <si>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</si>
  <si>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</si>
  <si>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</si>
  <si>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</si>
  <si>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</si>
  <si>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</si>
  <si>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</si>
  <si>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</si>
  <si>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</si>
  <si>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</si>
  <si>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</si>
  <si>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</si>
  <si>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</si>
  <si>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</si>
  <si>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</si>
  <si>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</si>
  <si>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</si>
  <si>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</si>
  <si>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</si>
  <si>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</si>
  <si>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</si>
  <si>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</si>
  <si>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</si>
  <si>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</si>
  <si>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</si>
  <si>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</si>
  <si>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</si>
  <si>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</si>
  <si>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</si>
  <si>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</si>
  <si>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</si>
  <si>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</si>
  <si>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</si>
  <si>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</si>
  <si>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</si>
  <si>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</si>
  <si>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</si>
  <si>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</si>
  <si>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</si>
  <si>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</si>
  <si>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</si>
  <si>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</si>
  <si>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</si>
  <si>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</si>
  <si>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</si>
  <si>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</si>
  <si>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</si>
  <si>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</si>
  <si>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</si>
  <si>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</si>
  <si>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</si>
  <si>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</si>
  <si>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</si>
  <si>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</si>
  <si>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</si>
  <si>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</si>
  <si>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</si>
  <si>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</si>
  <si>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</si>
  <si>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</si>
  <si>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</si>
  <si>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</si>
  <si>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</si>
  <si>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</si>
  <si>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</si>
  <si>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</si>
  <si>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</si>
  <si>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</si>
  <si>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</si>
  <si>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</si>
  <si>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</si>
  <si>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</si>
  <si>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</si>
  <si>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</si>
  <si>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</si>
  <si>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</si>
  <si>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</si>
  <si>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</si>
  <si>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</si>
  <si>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</si>
  <si>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</si>
  <si>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</si>
  <si>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</si>
  <si>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</si>
  <si>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</si>
  <si>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</si>
  <si>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</si>
  <si>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</si>
  <si>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</si>
  <si>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</si>
  <si>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</si>
  <si>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</si>
  <si>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</si>
  <si>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</si>
  <si>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</si>
  <si>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</si>
  <si>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</si>
  <si>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</si>
  <si>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</si>
  <si>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</si>
  <si>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</si>
  <si>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</si>
  <si>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</si>
  <si>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</si>
  <si>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</si>
  <si>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</si>
  <si>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</si>
  <si>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</si>
  <si>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</si>
  <si>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</si>
  <si>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</si>
  <si>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</si>
  <si>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</si>
  <si>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</si>
  <si>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</si>
  <si>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</si>
  <si>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</si>
  <si>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</si>
  <si>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</si>
  <si>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</si>
  <si>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</si>
  <si>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</si>
  <si>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</si>
  <si>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</si>
  <si>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</si>
  <si>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</si>
  <si>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</si>
  <si>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</si>
  <si>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</si>
  <si>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</si>
  <si>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</si>
  <si>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</si>
  <si>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</si>
  <si>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</si>
  <si>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</si>
  <si>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</si>
  <si>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</si>
  <si>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</si>
  <si>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</si>
  <si>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</si>
  <si>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</si>
  <si>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</si>
  <si>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</si>
  <si>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</si>
  <si>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</si>
  <si>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</si>
  <si>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</si>
  <si>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</si>
  <si>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</si>
  <si>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</si>
  <si>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</si>
  <si>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</si>
  <si>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</si>
  <si>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</si>
  <si>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</si>
  <si>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</si>
  <si>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</si>
  <si>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</si>
  <si>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</si>
  <si>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</si>
  <si>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</si>
  <si>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</si>
  <si>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</si>
  <si>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</si>
  <si>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</si>
  <si>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</si>
  <si>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</si>
  <si>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</si>
  <si>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</si>
  <si>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</si>
  <si>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</si>
  <si>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</si>
  <si>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</si>
  <si>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</si>
  <si>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</si>
  <si>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</si>
  <si>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</si>
  <si>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</si>
  <si>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</si>
  <si>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</si>
  <si>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</si>
  <si>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</si>
  <si>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</si>
  <si>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</si>
  <si>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</si>
  <si>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</si>
  <si>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</si>
  <si>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</si>
  <si>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</si>
  <si>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</si>
  <si>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</si>
  <si>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</si>
  <si>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</si>
  <si>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</si>
  <si>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</si>
  <si>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</si>
  <si>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</si>
  <si>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</si>
  <si>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</si>
  <si>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</si>
  <si>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</si>
  <si>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</si>
  <si>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</si>
  <si>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</si>
  <si>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</si>
  <si>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</si>
  <si>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</si>
  <si>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</si>
  <si>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</si>
  <si>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</si>
  <si>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</si>
  <si>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</si>
  <si>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</si>
  <si>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</si>
  <si>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</si>
  <si>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</si>
  <si>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</si>
  <si>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</si>
  <si>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</si>
  <si>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</si>
  <si>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</si>
  <si>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</si>
  <si>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</si>
  <si>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</si>
  <si>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</si>
  <si>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</si>
  <si>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</si>
  <si>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</si>
  <si>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</si>
  <si>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</si>
  <si>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</si>
  <si>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</si>
  <si>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</si>
  <si>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</si>
  <si>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</si>
  <si>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</si>
  <si>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</si>
  <si>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</si>
  <si>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</si>
  <si>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</si>
  <si>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</si>
  <si>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</si>
  <si>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</si>
  <si>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</si>
  <si>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</si>
  <si>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</si>
  <si>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</si>
  <si>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</si>
  <si>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</si>
  <si>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</si>
  <si>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</si>
  <si>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</si>
  <si>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</si>
  <si>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</si>
  <si>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</si>
  <si>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</si>
  <si>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</si>
  <si>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</si>
  <si>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</si>
  <si>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</si>
  <si>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</si>
  <si>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</si>
  <si>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</si>
  <si>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</si>
  <si>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</si>
  <si>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</si>
  <si>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</si>
  <si>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</si>
  <si>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</si>
  <si>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</si>
  <si>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</si>
  <si>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</si>
  <si>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</si>
  <si>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</si>
  <si>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</si>
  <si>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</si>
  <si>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</si>
  <si>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</si>
  <si>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</si>
  <si>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</si>
  <si>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</si>
  <si>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</si>
  <si>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</si>
  <si>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</si>
  <si>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</si>
  <si>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</si>
  <si>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</si>
  <si>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</si>
  <si>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</si>
  <si>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</si>
  <si>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</si>
  <si>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</si>
  <si>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</si>
  <si>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</si>
  <si>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</si>
  <si>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</si>
  <si>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</si>
  <si>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</si>
  <si>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</si>
  <si>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</si>
  <si>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</si>
  <si>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</si>
  <si>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</si>
  <si>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</si>
  <si>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</si>
  <si>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</si>
  <si>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</si>
  <si>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</si>
  <si>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</si>
  <si>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</si>
  <si>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</si>
  <si>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</si>
  <si>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</si>
  <si>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</si>
  <si>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</si>
  <si>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</si>
  <si>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</si>
  <si>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</si>
  <si>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</si>
  <si>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</si>
  <si>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</si>
  <si>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</si>
  <si>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</si>
  <si>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</si>
  <si>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</si>
  <si>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</si>
  <si>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</si>
  <si>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</si>
  <si>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</si>
  <si>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</si>
  <si>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</si>
  <si>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</si>
  <si>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</si>
  <si>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</si>
  <si>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</si>
  <si>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</si>
  <si>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</si>
  <si>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</si>
  <si>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</si>
  <si>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</si>
  <si>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</si>
  <si>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</si>
  <si>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</si>
  <si>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</si>
  <si>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</si>
  <si>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</si>
  <si>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</si>
  <si>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</si>
  <si>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</si>
  <si>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</si>
  <si>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</si>
  <si>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</si>
  <si>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</si>
  <si>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</si>
  <si>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</si>
  <si>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</si>
  <si>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</si>
  <si>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</si>
  <si>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</si>
  <si>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</si>
  <si>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</si>
  <si>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</si>
  <si>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</si>
  <si>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</si>
  <si>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</si>
  <si>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</si>
  <si>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</si>
  <si>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</si>
  <si>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</si>
  <si>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</si>
  <si>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</si>
  <si>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</si>
  <si>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</si>
  <si>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</si>
  <si>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</si>
  <si>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</si>
  <si>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</si>
  <si>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</si>
  <si>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</si>
  <si>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</si>
  <si>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</si>
  <si>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</si>
  <si>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</si>
  <si>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</si>
  <si>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</si>
  <si>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</si>
  <si>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</si>
  <si>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</si>
  <si>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</si>
  <si>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</si>
  <si>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</si>
  <si>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</si>
  <si>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</si>
  <si>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</si>
  <si>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</si>
  <si>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</si>
  <si>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</si>
  <si>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</si>
  <si>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</si>
  <si>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</si>
  <si>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</si>
  <si>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</si>
  <si>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</si>
  <si>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</si>
  <si>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</si>
  <si>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</si>
  <si>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</si>
  <si>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</si>
  <si>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</si>
  <si>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</si>
  <si>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</si>
  <si>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</si>
  <si>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</si>
  <si>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</si>
  <si>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</si>
  <si>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</si>
  <si>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</si>
  <si>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</si>
  <si>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</si>
  <si>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</si>
  <si>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</si>
  <si>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</si>
  <si>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</si>
  <si>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</si>
  <si>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</si>
  <si>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</si>
  <si>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</si>
  <si>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</si>
  <si>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</si>
  <si>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</si>
  <si>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</si>
  <si>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</si>
  <si>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</si>
  <si>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</si>
  <si>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</si>
  <si>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</si>
  <si>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</si>
  <si>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</si>
  <si>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</si>
  <si>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</si>
  <si>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</si>
  <si>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</si>
  <si>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</si>
  <si>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</si>
  <si>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</si>
  <si>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</si>
  <si>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</si>
  <si>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</si>
  <si>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</si>
  <si>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</si>
  <si>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</si>
  <si>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</si>
  <si>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</si>
  <si>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</si>
  <si>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</si>
  <si>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</si>
  <si>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</si>
  <si>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</si>
  <si>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</si>
  <si>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</si>
  <si>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</si>
  <si>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</si>
  <si>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</si>
  <si>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</si>
  <si>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</si>
  <si>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</si>
  <si>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</si>
  <si>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</si>
  <si>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</si>
  <si>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</si>
  <si>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</si>
  <si>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</si>
  <si>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</si>
  <si>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</si>
  <si>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</si>
  <si>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</si>
  <si>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</si>
  <si>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</si>
  <si>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</si>
  <si>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</si>
  <si>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</si>
  <si>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</si>
  <si>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</si>
  <si>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</si>
  <si>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</si>
  <si>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</si>
  <si>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</si>
  <si>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</si>
  <si>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</si>
  <si>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</si>
  <si>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</si>
  <si>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</si>
  <si>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</si>
  <si>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</si>
  <si>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</si>
  <si>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</si>
  <si>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</si>
  <si>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</si>
  <si>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</si>
  <si>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</si>
  <si>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</si>
  <si>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</si>
  <si>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</si>
  <si>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</si>
  <si>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</si>
  <si>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</si>
  <si>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</si>
  <si>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</si>
  <si>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</si>
  <si>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</si>
  <si>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</si>
  <si>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</si>
  <si>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</si>
  <si>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</si>
  <si>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</si>
  <si>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</si>
  <si>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</si>
  <si>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</si>
  <si>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</si>
  <si>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</si>
  <si>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</si>
  <si>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</si>
  <si>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</si>
  <si>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</si>
  <si>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</si>
  <si>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</si>
  <si>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</si>
  <si>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</si>
  <si>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</si>
  <si>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</si>
  <si>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</si>
  <si>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</si>
  <si>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</si>
  <si>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</si>
  <si>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</si>
  <si>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</si>
  <si>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</si>
  <si>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</si>
  <si>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</si>
  <si>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</si>
  <si>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</si>
  <si>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</si>
  <si>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</si>
  <si>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</si>
  <si>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</si>
  <si>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</si>
  <si>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</si>
  <si>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</si>
  <si>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</si>
  <si>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</si>
  <si>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</si>
  <si>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</si>
  <si>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</si>
  <si>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</si>
  <si>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</si>
  <si>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</si>
  <si>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</si>
  <si>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</si>
  <si>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</si>
  <si>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</si>
  <si>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</si>
  <si>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</si>
  <si>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</si>
  <si>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</si>
  <si>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</si>
  <si>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</si>
  <si>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</si>
  <si>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</si>
  <si>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</si>
  <si>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</si>
  <si>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</si>
  <si>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</si>
  <si>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</si>
  <si>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</si>
  <si>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</si>
  <si>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</si>
  <si>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</si>
  <si>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</si>
  <si>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</si>
  <si>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</si>
  <si>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</si>
  <si>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</si>
  <si>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</si>
  <si>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</si>
  <si>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</si>
  <si>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</si>
  <si>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</si>
  <si>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</si>
  <si>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</si>
  <si>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</si>
  <si>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</si>
  <si>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</si>
  <si>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</si>
  <si>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</si>
  <si>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</si>
  <si>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</si>
  <si>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</si>
  <si>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</si>
  <si>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</si>
  <si>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</si>
  <si>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</si>
  <si>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</si>
  <si>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</si>
  <si>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</si>
  <si>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</si>
  <si>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</si>
  <si>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</si>
  <si>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</si>
  <si>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</si>
  <si>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</si>
  <si>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</si>
  <si>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</si>
  <si>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</si>
  <si>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</si>
  <si>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</si>
  <si>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</si>
  <si>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</si>
  <si>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</si>
  <si>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</si>
  <si>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</si>
  <si>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</si>
  <si>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</si>
  <si>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</si>
  <si>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</si>
  <si>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</si>
  <si>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</si>
  <si>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</si>
  <si>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</si>
  <si>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</si>
  <si>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</si>
  <si>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</si>
  <si>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</si>
  <si>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</si>
  <si>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</si>
  <si>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</si>
  <si>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</si>
  <si>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</si>
  <si>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</si>
  <si>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</si>
  <si>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</si>
  <si>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</si>
  <si>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</si>
  <si>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</si>
  <si>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</si>
  <si>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</si>
  <si>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</si>
  <si>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</si>
  <si>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</si>
  <si>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</si>
  <si>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</si>
  <si>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</si>
  <si>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</si>
  <si>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</si>
  <si>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</si>
  <si>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</si>
  <si>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</si>
  <si>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</si>
  <si>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</si>
  <si>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</si>
  <si>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</si>
  <si>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</si>
  <si>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</si>
  <si>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</si>
  <si>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</si>
  <si>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</si>
  <si>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</si>
  <si>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</si>
  <si>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</si>
  <si>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</si>
  <si>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</si>
  <si>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</si>
  <si>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</si>
  <si>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</si>
  <si>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</si>
  <si>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</si>
  <si>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</si>
  <si>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</si>
  <si>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</si>
  <si>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</si>
  <si>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</si>
  <si>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</si>
  <si>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</si>
  <si>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</si>
  <si>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</si>
  <si>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</si>
  <si>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</si>
  <si>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</si>
  <si>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</si>
  <si>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</si>
  <si>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</si>
  <si>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</si>
  <si>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</si>
  <si>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</si>
  <si>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</si>
  <si>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</si>
  <si>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</si>
  <si>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</si>
  <si>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</si>
  <si>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</si>
  <si>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</si>
  <si>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</si>
  <si>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</si>
  <si>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</si>
  <si>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</si>
  <si>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</si>
  <si>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</si>
  <si>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</si>
  <si>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</si>
  <si>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</si>
  <si>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</si>
  <si>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</si>
  <si>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</si>
  <si>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</si>
  <si>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</si>
  <si>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</si>
  <si>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</si>
  <si>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</si>
  <si>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</si>
  <si>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</si>
  <si>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</si>
  <si>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</si>
  <si>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</si>
  <si>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</si>
  <si>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</si>
  <si>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</si>
  <si>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</si>
  <si>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</si>
  <si>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</si>
  <si>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</si>
  <si>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</si>
  <si>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</si>
  <si>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</si>
  <si>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</si>
  <si>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</si>
  <si>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</si>
  <si>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</si>
  <si>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</si>
  <si>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</si>
  <si>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</si>
  <si>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</si>
  <si>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</si>
  <si>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</si>
  <si>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</si>
  <si>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</si>
  <si>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</si>
  <si>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</si>
  <si>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</si>
  <si>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</si>
  <si>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</si>
  <si>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</si>
  <si>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</si>
  <si>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</si>
  <si>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</si>
  <si>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</si>
  <si>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</si>
  <si>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</si>
  <si>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</si>
  <si>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</si>
  <si>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</si>
  <si>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</si>
  <si>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</si>
  <si>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</si>
  <si>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</si>
  <si>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</si>
  <si>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</si>
  <si>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</si>
  <si>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</si>
  <si>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</si>
  <si>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</si>
  <si>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</si>
  <si>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</si>
  <si>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</si>
  <si>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</si>
  <si>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</si>
  <si>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</si>
  <si>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</si>
  <si>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</si>
  <si>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</si>
  <si>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</si>
  <si>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</si>
  <si>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</si>
  <si>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</si>
  <si>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</si>
  <si>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</si>
  <si>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</si>
  <si>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</si>
  <si>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</si>
  <si>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</si>
  <si>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</si>
  <si>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</si>
  <si>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</si>
  <si>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</si>
  <si>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</si>
  <si>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</si>
  <si>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</si>
  <si>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</si>
  <si>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</si>
  <si>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</si>
  <si>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</si>
  <si>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</si>
  <si>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</si>
  <si>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</si>
  <si>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</si>
  <si>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</si>
  <si>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</si>
  <si>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</si>
  <si>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</si>
  <si>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</si>
  <si>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</si>
  <si>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</si>
  <si>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</si>
  <si>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</si>
  <si>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</si>
  <si>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</si>
  <si>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</si>
  <si>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</si>
  <si>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</si>
  <si>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</si>
  <si>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</si>
  <si>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</si>
  <si>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</si>
  <si>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</si>
  <si>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</si>
  <si>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</si>
  <si>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</si>
  <si>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</si>
  <si>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</si>
  <si>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</si>
  <si>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</si>
  <si>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</si>
  <si>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</si>
  <si>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</si>
  <si>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</si>
  <si>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</si>
  <si>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</si>
  <si>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</si>
  <si>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</si>
  <si>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</si>
  <si>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</si>
  <si>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</si>
  <si>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</si>
  <si>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</si>
  <si>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</si>
  <si>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</si>
  <si>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</si>
  <si>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</si>
  <si>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</si>
  <si>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</si>
  <si>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</si>
  <si>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</si>
  <si>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</si>
  <si>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</si>
  <si>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</si>
  <si>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</si>
  <si>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</si>
  <si>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</si>
  <si>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</si>
  <si>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</si>
  <si>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</si>
  <si>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</si>
  <si>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</si>
  <si>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</si>
  <si>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</si>
  <si>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</si>
  <si>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</si>
  <si>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</si>
  <si>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</si>
  <si>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</si>
  <si>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</si>
  <si>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</si>
  <si>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</si>
  <si>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</si>
  <si>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</si>
  <si>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</si>
  <si>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</si>
  <si>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</si>
  <si>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</si>
  <si>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</si>
  <si>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</si>
  <si>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</si>
  <si>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</si>
  <si>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</si>
  <si>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</si>
  <si>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</si>
  <si>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</si>
  <si>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</si>
  <si>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</si>
  <si>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</si>
  <si>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</si>
  <si>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</si>
  <si>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</si>
  <si>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</si>
  <si>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</si>
  <si>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</si>
  <si>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</si>
  <si>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</si>
  <si>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</si>
  <si>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</si>
  <si>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</si>
  <si>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</si>
  <si>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</si>
  <si>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</si>
  <si>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</si>
  <si>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</si>
  <si>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</si>
  <si>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</si>
  <si>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</si>
  <si>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</si>
  <si>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</si>
  <si>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</si>
  <si>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</si>
  <si>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</si>
  <si>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</si>
  <si>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</si>
  <si>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</si>
  <si>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</si>
  <si>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</si>
  <si>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</si>
  <si>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</si>
  <si>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</si>
  <si>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</si>
  <si>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</si>
  <si>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</si>
  <si>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</si>
  <si>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</si>
  <si>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</si>
  <si>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</si>
  <si>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</si>
  <si>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</si>
  <si>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</si>
  <si>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</si>
  <si>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</si>
  <si>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</si>
  <si>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</si>
  <si>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</si>
  <si>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</si>
  <si>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</si>
  <si>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</si>
  <si>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</si>
  <si>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</si>
  <si>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</si>
  <si>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</si>
  <si>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</si>
  <si>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</si>
  <si>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</si>
  <si>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</si>
  <si>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</si>
  <si>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</si>
  <si>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</si>
  <si>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</si>
  <si>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</si>
  <si>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</si>
  <si>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</si>
  <si>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</si>
  <si>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</si>
  <si>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</si>
  <si>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</si>
  <si>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</si>
  <si>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</si>
  <si>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</si>
  <si>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</si>
  <si>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</si>
  <si>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</si>
  <si>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</si>
  <si>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</si>
  <si>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</si>
  <si>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</si>
  <si>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</si>
  <si>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</si>
  <si>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</si>
  <si>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</si>
  <si>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</si>
  <si>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</si>
  <si>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</si>
  <si>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</si>
  <si>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</si>
  <si>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</si>
  <si>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</si>
  <si>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</si>
  <si>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</si>
  <si>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</si>
  <si>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</si>
  <si>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</si>
  <si>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</si>
  <si>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</si>
  <si>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</si>
  <si>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</si>
  <si>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</si>
  <si>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</si>
  <si>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</si>
  <si>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</si>
  <si>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</si>
  <si>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</si>
  <si>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</si>
  <si>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</si>
  <si>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</si>
  <si>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</si>
  <si>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</si>
  <si>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</si>
  <si>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</si>
  <si>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</si>
  <si>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</si>
  <si>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</si>
  <si>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</si>
  <si>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</si>
  <si>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</si>
  <si>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</si>
  <si>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</si>
  <si>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</si>
  <si>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</si>
  <si>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</si>
  <si>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</si>
  <si>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</si>
  <si>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</si>
  <si>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</si>
  <si>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</si>
  <si>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</si>
  <si>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</si>
  <si>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</si>
  <si>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</si>
  <si>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</si>
  <si>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</si>
  <si>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</si>
  <si>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</si>
  <si>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</si>
  <si>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</si>
  <si>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</si>
  <si>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</si>
  <si>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</si>
  <si>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</si>
  <si>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</si>
  <si>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</si>
  <si>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</si>
  <si>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</si>
  <si>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</si>
  <si>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</si>
  <si>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</si>
  <si>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</si>
  <si>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</si>
  <si>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</si>
  <si>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</si>
  <si>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</si>
  <si>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</si>
  <si>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</si>
  <si>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</si>
  <si>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</si>
  <si>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</si>
  <si>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</si>
  <si>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</si>
  <si>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</si>
  <si>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</si>
  <si>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</si>
  <si>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</si>
  <si>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</si>
  <si>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</si>
  <si>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</si>
  <si>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</si>
  <si>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</si>
  <si>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</si>
  <si>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</si>
  <si>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</si>
  <si>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</si>
  <si>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</si>
  <si>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</si>
  <si>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</si>
  <si>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</si>
  <si>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</si>
  <si>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</si>
  <si>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</si>
  <si>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</si>
  <si>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</si>
  <si>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</si>
  <si>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</si>
  <si>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</si>
  <si>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</si>
  <si>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</si>
  <si>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</si>
  <si>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</si>
  <si>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</si>
  <si>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</si>
  <si>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</si>
  <si>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</si>
  <si>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</si>
  <si>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</si>
  <si>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</si>
  <si>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</si>
  <si>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</si>
  <si>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</si>
  <si>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</si>
  <si>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</si>
  <si>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</si>
  <si>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</si>
  <si>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</si>
  <si>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</si>
  <si>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</si>
  <si>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</si>
  <si>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</si>
  <si>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</si>
  <si>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</si>
  <si>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</si>
  <si>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</si>
  <si>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</si>
  <si>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</si>
  <si>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</si>
  <si>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</si>
  <si>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</si>
  <si>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</si>
  <si>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</si>
  <si>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</si>
  <si>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</si>
  <si>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</si>
  <si>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</si>
  <si>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</si>
  <si>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</si>
  <si>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</si>
  <si>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</si>
  <si>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</si>
  <si>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</si>
  <si>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</si>
  <si>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</si>
  <si>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</si>
  <si>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</si>
  <si>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</si>
  <si>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</si>
  <si>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</si>
  <si>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</si>
  <si>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</si>
  <si>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</si>
  <si>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</si>
  <si>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</si>
  <si>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</si>
  <si>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</si>
  <si>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</si>
  <si>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</si>
  <si>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</si>
  <si>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</si>
  <si>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</si>
  <si>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</si>
  <si>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</si>
  <si>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</si>
  <si>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</si>
  <si>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</si>
  <si>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</si>
  <si>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</si>
  <si>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</si>
  <si>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</si>
  <si>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</si>
  <si>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</si>
  <si>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</si>
  <si>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</si>
  <si>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</si>
  <si>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</si>
  <si>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</si>
  <si>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</si>
  <si>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</si>
  <si>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</si>
  <si>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</si>
  <si>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</si>
  <si>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</si>
  <si>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</si>
  <si>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</si>
  <si>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</si>
  <si>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</si>
  <si>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</si>
  <si>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</si>
  <si>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</si>
  <si>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</si>
  <si>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</si>
  <si>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</si>
  <si>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</si>
  <si>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</si>
  <si>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</si>
  <si>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</si>
  <si>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</si>
  <si>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</si>
  <si>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</si>
  <si>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</si>
  <si>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</si>
  <si>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</si>
  <si>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</si>
  <si>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</si>
  <si>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</si>
  <si>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</si>
  <si>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</si>
  <si>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</si>
  <si>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</si>
  <si>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</si>
  <si>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</si>
  <si>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</si>
  <si>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</si>
  <si>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</si>
  <si>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</si>
  <si>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</si>
  <si>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</si>
  <si>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</si>
  <si>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</si>
  <si>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</si>
  <si>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</si>
  <si>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</si>
  <si>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</si>
  <si>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</si>
  <si>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</si>
  <si>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</si>
  <si>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</si>
  <si>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</si>
  <si>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</si>
  <si>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</si>
  <si>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</si>
  <si>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</si>
  <si>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</si>
  <si>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</si>
  <si>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</si>
  <si>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</si>
  <si>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</si>
  <si>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</si>
  <si>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</si>
  <si>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</si>
  <si>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</si>
  <si>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</si>
  <si>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</si>
  <si>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</si>
  <si>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</si>
  <si>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</si>
  <si>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</si>
  <si>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</si>
  <si>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</si>
  <si>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</si>
  <si>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</si>
  <si>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</si>
  <si>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</si>
  <si>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</si>
  <si>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</si>
  <si>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</si>
  <si>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</si>
  <si>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</si>
  <si>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</si>
  <si>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</si>
  <si>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</si>
  <si>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</si>
  <si>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</si>
  <si>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</si>
  <si>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</si>
  <si>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</si>
  <si>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</si>
  <si>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</si>
  <si>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</si>
  <si>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</si>
  <si>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</si>
  <si>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</si>
  <si>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</si>
  <si>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</si>
  <si>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</si>
  <si>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</si>
  <si>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</si>
  <si>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</si>
  <si>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</si>
  <si>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</si>
  <si>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</si>
  <si>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</si>
  <si>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</si>
  <si>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</si>
  <si>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</si>
  <si>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</si>
  <si>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</si>
  <si>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</si>
  <si>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</si>
  <si>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</si>
  <si>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</si>
  <si>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</si>
  <si>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</si>
  <si>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</si>
  <si>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</si>
  <si>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</si>
  <si>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</si>
  <si>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</si>
  <si>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</si>
  <si>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</si>
  <si>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</si>
  <si>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</si>
  <si>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</si>
  <si>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</si>
  <si>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</si>
  <si>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</si>
  <si>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</si>
  <si>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</si>
  <si>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</si>
  <si>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</si>
  <si>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</si>
  <si>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</si>
  <si>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</si>
  <si>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</si>
  <si>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</si>
  <si>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</si>
  <si>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</si>
  <si>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</si>
  <si>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</si>
  <si>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</si>
  <si>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</si>
  <si>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</si>
  <si>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</si>
  <si>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</si>
  <si>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</si>
  <si>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</si>
  <si>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</si>
  <si>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</si>
  <si>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</si>
  <si>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</si>
  <si>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</si>
  <si>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</si>
  <si>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</si>
  <si>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</si>
  <si>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</si>
  <si>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</si>
  <si>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</si>
  <si>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</si>
  <si>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</si>
  <si>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</si>
  <si>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</si>
  <si>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</si>
  <si>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</si>
  <si>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</si>
  <si>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</si>
  <si>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</si>
  <si>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</si>
  <si>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</si>
  <si>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</si>
  <si>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</si>
  <si>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</si>
  <si>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</si>
  <si>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</si>
  <si>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</si>
  <si>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</si>
  <si>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</si>
  <si>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</si>
  <si>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</si>
  <si>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</si>
  <si>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</si>
  <si>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</si>
  <si>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</si>
  <si>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</si>
  <si>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</si>
  <si>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</si>
  <si>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</si>
  <si>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</si>
  <si>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</si>
  <si>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</si>
  <si>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</si>
  <si>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</si>
  <si>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</si>
  <si>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</si>
  <si>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</si>
  <si>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</si>
  <si>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</si>
  <si>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</si>
  <si>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</si>
  <si>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</si>
  <si>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</si>
  <si>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</si>
  <si>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</si>
  <si>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</si>
  <si>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</si>
  <si>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</si>
  <si>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</si>
  <si>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</si>
  <si>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</si>
  <si>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</si>
  <si>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</si>
  <si>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</si>
  <si>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</si>
  <si>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</si>
  <si>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</si>
  <si>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</si>
  <si>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</si>
  <si>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</si>
  <si>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</si>
  <si>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</si>
  <si>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</si>
  <si>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</si>
  <si>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</si>
  <si>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</si>
  <si>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</si>
  <si>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</si>
  <si>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</si>
  <si>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</si>
  <si>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</si>
  <si>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</si>
  <si>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</si>
  <si>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</si>
  <si>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</si>
  <si>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</si>
  <si>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</si>
  <si>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</si>
  <si>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</si>
  <si>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</si>
  <si>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</si>
  <si>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</si>
  <si>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</si>
  <si>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</si>
  <si>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</si>
  <si>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</si>
  <si>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</si>
  <si>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</si>
  <si>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</si>
  <si>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</si>
  <si>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</si>
  <si>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</si>
  <si>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</si>
  <si>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</si>
  <si>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</si>
  <si>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</si>
  <si>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</si>
  <si>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</si>
  <si>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</si>
  <si>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</si>
  <si>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</si>
  <si>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</si>
  <si>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</si>
  <si>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</si>
  <si>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</si>
  <si>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</si>
  <si>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</si>
  <si>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</si>
  <si>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</si>
  <si>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</si>
  <si>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</si>
  <si>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</si>
  <si>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</si>
  <si>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</si>
  <si>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</si>
  <si>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</si>
  <si>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</si>
  <si>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</si>
  <si>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</si>
  <si>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</si>
  <si>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</si>
  <si>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</si>
  <si>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</si>
  <si>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</si>
  <si>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</si>
  <si>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</si>
  <si>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</si>
  <si>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</si>
  <si>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</si>
  <si>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</si>
  <si>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</si>
  <si>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</si>
  <si>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</si>
  <si>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</si>
  <si>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</si>
  <si>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</si>
  <si>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</si>
  <si>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</si>
  <si>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</si>
  <si>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</si>
  <si>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</si>
  <si>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</si>
  <si>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</si>
  <si>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</si>
  <si>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</si>
  <si>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</si>
  <si>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</si>
  <si>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</si>
  <si>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</si>
  <si>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</si>
  <si>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</si>
  <si>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</si>
  <si>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</si>
  <si>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</si>
  <si>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</si>
  <si>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</si>
  <si>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</si>
  <si>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</si>
  <si>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</si>
  <si>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</si>
  <si>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</si>
  <si>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</si>
  <si>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</si>
  <si>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</si>
  <si>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</si>
  <si>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</si>
  <si>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</si>
  <si>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</si>
  <si>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</si>
  <si>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</si>
  <si>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</si>
  <si>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</si>
  <si>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</si>
  <si>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</si>
  <si>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</si>
  <si>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</si>
  <si>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</si>
  <si>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</si>
  <si>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</si>
  <si>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</si>
  <si>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</si>
  <si>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</si>
  <si>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</si>
  <si>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</si>
  <si>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</si>
  <si>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</si>
  <si>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</si>
  <si>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</si>
  <si>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</si>
  <si>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</si>
  <si>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</si>
  <si>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</si>
  <si>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</si>
  <si>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</si>
  <si>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</si>
  <si>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</si>
  <si>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</si>
  <si>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</si>
  <si>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</si>
  <si>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</si>
  <si>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</si>
  <si>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</si>
  <si>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</si>
  <si>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</si>
  <si>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</si>
  <si>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</si>
  <si>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</si>
  <si>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</si>
  <si>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</si>
  <si>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</si>
  <si>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</si>
  <si>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</si>
  <si>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</si>
  <si>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</si>
  <si>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</si>
  <si>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</si>
  <si>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</si>
  <si>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</si>
  <si>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</si>
  <si>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</si>
  <si>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</si>
  <si>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</si>
  <si>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</si>
  <si>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</si>
  <si>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</si>
  <si>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</si>
  <si>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</si>
  <si>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</si>
  <si>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</si>
  <si>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</si>
  <si>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</si>
  <si>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</si>
  <si>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</si>
  <si>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</si>
  <si>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</si>
  <si>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</si>
  <si>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</si>
  <si>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</si>
  <si>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</si>
  <si>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</si>
  <si>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</si>
  <si>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</si>
  <si>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</si>
  <si>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</si>
  <si>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</si>
  <si>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</si>
  <si>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</si>
  <si>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</si>
  <si>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</si>
  <si>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</si>
  <si>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</si>
  <si>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</si>
  <si>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</si>
  <si>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</si>
  <si>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</si>
  <si>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</si>
  <si>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</si>
  <si>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</si>
  <si>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</si>
  <si>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</si>
  <si>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</si>
  <si>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</si>
  <si>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</si>
  <si>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</si>
  <si>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</si>
  <si>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</si>
  <si>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</si>
  <si>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</si>
  <si>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</si>
  <si>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</si>
  <si>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</si>
  <si>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</si>
  <si>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</si>
  <si>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</si>
  <si>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</si>
  <si>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</si>
  <si>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</si>
  <si>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</si>
  <si>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</si>
  <si>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</si>
  <si>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</si>
  <si>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</si>
  <si>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</si>
  <si>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</si>
  <si>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</si>
  <si>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</si>
  <si>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</si>
  <si>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</si>
  <si>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</si>
  <si>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</si>
  <si>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</si>
  <si>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</si>
  <si>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</si>
  <si>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</si>
  <si>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</si>
  <si>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</si>
  <si>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</si>
  <si>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</si>
  <si>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</si>
  <si>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</si>
  <si>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</si>
  <si>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</si>
  <si>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</si>
  <si>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</si>
  <si>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</si>
  <si>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</si>
  <si>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</si>
  <si>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</si>
  <si>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</si>
  <si>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</si>
  <si>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</si>
  <si>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</si>
  <si>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</si>
  <si>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</si>
  <si>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</si>
  <si>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</si>
  <si>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</si>
  <si>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</si>
  <si>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</si>
  <si>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</si>
  <si>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</si>
  <si>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</si>
  <si>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</si>
  <si>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</si>
  <si>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</si>
  <si>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</si>
  <si>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</si>
  <si>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</si>
  <si>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</si>
  <si>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</si>
  <si>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</si>
  <si>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</si>
  <si>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</si>
  <si>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</si>
  <si>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</si>
  <si>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</si>
  <si>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</si>
  <si>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</si>
  <si>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</si>
  <si>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</si>
  <si>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</si>
  <si>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</si>
  <si>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</si>
  <si>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</si>
  <si>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</si>
  <si>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</si>
  <si>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</si>
  <si>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</si>
  <si>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</si>
  <si>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</si>
  <si>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</si>
  <si>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</si>
  <si>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</si>
  <si>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</si>
  <si>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</si>
  <si>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</si>
  <si>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</si>
  <si>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</si>
  <si>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</si>
  <si>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</si>
  <si>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</si>
  <si>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</si>
  <si>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</si>
  <si>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</si>
  <si>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</si>
  <si>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</si>
  <si>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</si>
  <si>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</si>
  <si>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</si>
  <si>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</si>
  <si>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</si>
  <si>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</si>
  <si>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</si>
  <si>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</si>
  <si>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</si>
  <si>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</si>
  <si>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</si>
  <si>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</si>
  <si>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</si>
  <si>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</si>
  <si>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</si>
  <si>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</si>
  <si>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</si>
  <si>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</si>
  <si>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</si>
  <si>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</si>
  <si>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</si>
  <si>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</si>
  <si>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</si>
  <si>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</si>
  <si>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</si>
  <si>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</si>
  <si>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</si>
  <si>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</si>
  <si>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</si>
  <si>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</si>
  <si>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</si>
  <si>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</si>
  <si>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</si>
  <si>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</si>
  <si>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</si>
  <si>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</si>
  <si>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</si>
  <si>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</si>
  <si>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</si>
  <si>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</si>
  <si>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</si>
  <si>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</si>
  <si>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</si>
  <si>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</si>
  <si>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</si>
  <si>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</si>
  <si>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</si>
  <si>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</si>
  <si>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</si>
  <si>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</si>
  <si>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</si>
  <si>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</si>
  <si>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</si>
  <si>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</si>
  <si>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</si>
  <si>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</si>
  <si>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</si>
  <si>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</si>
  <si>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</si>
  <si>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</si>
  <si>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</si>
  <si>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</si>
  <si>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</si>
  <si>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</si>
  <si>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</si>
  <si>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</si>
  <si>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</si>
  <si>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</si>
  <si>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</si>
  <si>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</si>
  <si>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</si>
  <si>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</si>
  <si>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</si>
  <si>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</si>
  <si>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</si>
  <si>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</si>
  <si>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</si>
  <si>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</si>
  <si>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</si>
  <si>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</si>
  <si>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</si>
  <si>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</si>
  <si>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</si>
  <si>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</si>
  <si>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</si>
  <si>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</si>
  <si>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</si>
  <si>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</si>
  <si>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</si>
  <si>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</si>
  <si>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</si>
  <si>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</si>
  <si>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</si>
  <si>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</si>
  <si>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</si>
  <si>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</si>
  <si>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</si>
  <si>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</si>
  <si>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</si>
  <si>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</si>
  <si>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</si>
  <si>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</si>
  <si>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</si>
  <si>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</si>
  <si>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</si>
  <si>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</si>
  <si>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</si>
  <si>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</si>
  <si>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</si>
  <si>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</si>
  <si>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</si>
  <si>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</si>
  <si>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</si>
  <si>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</si>
  <si>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</si>
  <si>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</si>
  <si>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</si>
  <si>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</si>
  <si>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</si>
  <si>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</si>
  <si>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</si>
  <si>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</si>
  <si>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</si>
  <si>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</si>
  <si>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</si>
  <si>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</si>
  <si>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</si>
  <si>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</si>
  <si>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</si>
  <si>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</si>
  <si>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</si>
  <si>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</si>
  <si>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</si>
  <si>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</si>
  <si>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</si>
  <si>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</si>
  <si>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</si>
  <si>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</si>
  <si>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</si>
  <si>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</si>
  <si>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</si>
  <si>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</si>
  <si>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</si>
  <si>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</si>
  <si>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</si>
  <si>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</si>
  <si>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</si>
  <si>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</si>
  <si>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</si>
  <si>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</si>
  <si>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</si>
  <si>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</si>
  <si>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</si>
  <si>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</si>
  <si>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</si>
  <si>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</si>
  <si>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</si>
  <si>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</si>
  <si>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</si>
  <si>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</si>
  <si>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</si>
  <si>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</si>
  <si>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</si>
  <si>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</si>
  <si>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</si>
  <si>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</si>
  <si>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</si>
  <si>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</si>
  <si>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</si>
  <si>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</si>
  <si>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</si>
  <si>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</si>
  <si>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</si>
  <si>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</si>
  <si>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</si>
  <si>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</si>
  <si>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</si>
  <si>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</si>
  <si>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</si>
  <si>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</si>
  <si>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</si>
  <si>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</si>
  <si>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</si>
  <si>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</si>
  <si>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</si>
  <si>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</si>
  <si>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</si>
  <si>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</si>
  <si>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</si>
  <si>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</si>
  <si>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</si>
  <si>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</si>
  <si>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</si>
  <si>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</si>
  <si>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</si>
  <si>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</si>
  <si>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</si>
  <si>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</si>
  <si>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</si>
  <si>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</si>
  <si>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</si>
  <si>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</si>
  <si>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</si>
  <si>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</si>
  <si>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</si>
  <si>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</si>
  <si>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</si>
  <si>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</si>
  <si>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</si>
  <si>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</si>
  <si>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</si>
  <si>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</si>
  <si>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</si>
  <si>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</si>
  <si>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</si>
  <si>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</si>
  <si>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</si>
  <si>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</si>
  <si>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</si>
  <si>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</si>
  <si>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</si>
  <si>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</si>
  <si>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</si>
  <si>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</si>
  <si>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</si>
  <si>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</si>
  <si>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</si>
  <si>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</si>
  <si>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</si>
  <si>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</si>
  <si>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</si>
  <si>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</si>
  <si>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</si>
  <si>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</si>
  <si>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</si>
  <si>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</si>
  <si>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</si>
  <si>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</si>
  <si>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</si>
  <si>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</si>
  <si>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</si>
  <si>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</si>
  <si>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</si>
  <si>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</si>
  <si>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</si>
  <si>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</si>
  <si>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</si>
  <si>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</si>
  <si>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</si>
  <si>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</si>
  <si>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</si>
  <si>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</si>
  <si>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</si>
  <si>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</si>
  <si>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</si>
  <si>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</si>
  <si>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</si>
  <si>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</si>
  <si>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</si>
  <si>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</si>
  <si>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</si>
  <si>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</si>
  <si>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</si>
  <si>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</si>
  <si>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</si>
  <si>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</si>
  <si>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</si>
  <si>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</si>
  <si>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</si>
  <si>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</si>
  <si>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</si>
  <si>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</si>
  <si>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</si>
  <si>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</si>
  <si>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</si>
  <si>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</si>
  <si>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</si>
  <si>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</si>
  <si>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</si>
  <si>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</si>
  <si>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</si>
  <si>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</si>
  <si>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</si>
  <si>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</si>
  <si>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</si>
  <si>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</si>
  <si>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</si>
  <si>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</si>
  <si>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</si>
  <si>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</si>
  <si>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</si>
  <si>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</si>
  <si>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</si>
  <si>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</si>
  <si>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</si>
  <si>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</si>
  <si>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</si>
  <si>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</si>
  <si>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</si>
  <si>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</si>
  <si>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</si>
  <si>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</si>
  <si>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</si>
  <si>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</si>
  <si>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</si>
  <si>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</si>
  <si>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</si>
  <si>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</si>
  <si>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</si>
  <si>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</si>
  <si>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</si>
  <si>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</si>
  <si>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</si>
  <si>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</si>
  <si>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</si>
  <si>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</si>
  <si>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</si>
  <si>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</si>
  <si>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</si>
  <si>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</si>
  <si>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</si>
  <si>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</si>
  <si>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</si>
  <si>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</si>
  <si>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</si>
  <si>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</si>
  <si>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</si>
  <si>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</si>
  <si>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</si>
  <si>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</si>
  <si>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</si>
  <si>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</si>
  <si>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</si>
  <si>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</si>
  <si>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</si>
  <si>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</si>
  <si>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</si>
  <si>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</si>
  <si>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</si>
  <si>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</si>
  <si>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</si>
  <si>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</si>
  <si>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</si>
  <si>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</si>
  <si>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</si>
  <si>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</si>
  <si>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</si>
  <si>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</si>
  <si>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</si>
  <si>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</si>
  <si>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</si>
  <si>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</si>
  <si>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</si>
  <si>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</si>
  <si>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</si>
  <si>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</si>
  <si>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</si>
  <si>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</si>
  <si>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</si>
  <si>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</si>
  <si>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</si>
  <si>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</si>
  <si>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</si>
  <si>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</si>
  <si>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</si>
  <si>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</si>
  <si>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</si>
  <si>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</si>
  <si>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</si>
  <si>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</si>
  <si>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</si>
  <si>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</si>
  <si>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</si>
  <si>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</si>
  <si>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</si>
  <si>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</si>
  <si>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</si>
  <si>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</si>
  <si>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</si>
  <si>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</si>
  <si>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</si>
  <si>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</si>
  <si>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</si>
  <si>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</si>
  <si>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</si>
  <si>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</si>
  <si>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</si>
  <si>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</si>
  <si>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</si>
  <si>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</si>
  <si>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</si>
  <si>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</si>
  <si>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</si>
  <si>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</si>
  <si>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</si>
  <si>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</si>
  <si>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</si>
  <si>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</si>
  <si>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</si>
  <si>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</si>
  <si>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</si>
  <si>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</si>
  <si>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</si>
  <si>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</si>
  <si>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</si>
  <si>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</si>
  <si>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</si>
  <si>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</si>
  <si>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</si>
  <si>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</si>
  <si>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</si>
  <si>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</si>
  <si>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</si>
  <si>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</si>
  <si>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</si>
  <si>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</si>
  <si>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</si>
  <si>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</si>
  <si>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</si>
  <si>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</si>
  <si>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</si>
  <si>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</si>
  <si>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</si>
  <si>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</si>
  <si>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</si>
  <si>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</si>
  <si>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</si>
  <si>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</si>
  <si>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</si>
  <si>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</si>
  <si>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</si>
  <si>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</si>
  <si>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</si>
  <si>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</si>
  <si>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</si>
  <si>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</si>
  <si>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</si>
  <si>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</si>
  <si>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</si>
  <si>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</si>
  <si>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</si>
  <si>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</si>
  <si>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</si>
  <si>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</si>
  <si>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</si>
  <si>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</si>
  <si>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</si>
  <si>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</si>
  <si>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</si>
  <si>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</si>
  <si>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</si>
  <si>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</si>
  <si>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</si>
  <si>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</si>
  <si>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</si>
  <si>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</si>
  <si>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</si>
  <si>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</si>
  <si>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</si>
  <si>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</si>
  <si>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</si>
  <si>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</si>
  <si>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</si>
  <si>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</si>
  <si>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</si>
  <si>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</si>
  <si>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</si>
  <si>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</si>
  <si>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</si>
  <si>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</si>
  <si>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</si>
  <si>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</si>
  <si>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</si>
  <si>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</si>
  <si>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</si>
  <si>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</si>
  <si>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</si>
  <si>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</si>
  <si>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</si>
  <si>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</si>
  <si>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</si>
  <si>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</si>
  <si>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</si>
  <si>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</si>
  <si>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</si>
  <si>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</si>
  <si>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</si>
  <si>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</si>
  <si>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</si>
  <si>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</si>
  <si>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</si>
  <si>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</si>
  <si>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</si>
  <si>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</si>
  <si>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</si>
  <si>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</si>
  <si>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</si>
  <si>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</si>
  <si>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</si>
  <si>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</si>
  <si>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</si>
  <si>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</si>
  <si>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</si>
  <si>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</si>
  <si>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</si>
  <si>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</si>
  <si>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</si>
  <si>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</si>
  <si>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</si>
  <si>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</si>
  <si>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</si>
  <si>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</si>
  <si>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</si>
  <si>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</si>
  <si>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</si>
  <si>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</si>
  <si>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</si>
  <si>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</si>
  <si>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</si>
  <si>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</si>
  <si>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</si>
  <si>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</si>
  <si>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</si>
  <si>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</si>
  <si>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</si>
  <si>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</si>
  <si>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</si>
  <si>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</si>
  <si>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</si>
  <si>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</si>
  <si>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</si>
  <si>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</si>
  <si>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</si>
  <si>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</si>
  <si>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</si>
  <si>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</si>
  <si>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</si>
  <si>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</si>
  <si>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</si>
  <si>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</si>
  <si>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</si>
  <si>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</si>
  <si>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</si>
  <si>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</si>
  <si>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</si>
  <si>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</si>
  <si>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</si>
  <si>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</si>
  <si>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</si>
  <si>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</si>
  <si>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</si>
  <si>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</si>
  <si>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</si>
  <si>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</si>
  <si>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</si>
  <si>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</si>
  <si>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</si>
  <si>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</si>
  <si>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</si>
  <si>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</si>
  <si>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</si>
  <si>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</si>
  <si>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</si>
  <si>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</si>
  <si>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</si>
  <si>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</si>
  <si>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</si>
  <si>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</si>
  <si>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</si>
  <si>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</si>
  <si>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</si>
  <si>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</si>
  <si>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</si>
  <si>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</si>
  <si>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</si>
  <si>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</si>
  <si>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</si>
  <si>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</si>
  <si>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</si>
  <si>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</si>
  <si>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</si>
  <si>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</si>
  <si>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</si>
  <si>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</si>
  <si>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</si>
  <si>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</si>
  <si>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</si>
  <si>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</si>
  <si>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</si>
  <si>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</si>
  <si>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</si>
  <si>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</si>
  <si>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</si>
  <si>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</si>
  <si>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</si>
  <si>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</si>
  <si>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</si>
  <si>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</si>
  <si>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</si>
  <si>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</si>
  <si>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</si>
  <si>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</si>
  <si>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</si>
  <si>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</si>
  <si>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</si>
  <si>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</si>
  <si>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</si>
  <si>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</si>
  <si>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</si>
  <si>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</si>
  <si>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</si>
  <si>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</si>
  <si>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</si>
  <si>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</si>
  <si>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</si>
  <si>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</si>
  <si>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</si>
  <si>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</si>
  <si>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</si>
  <si>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</si>
  <si>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</si>
  <si>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</si>
  <si>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</si>
  <si>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</si>
  <si>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</si>
  <si>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</si>
  <si>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</si>
  <si>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</si>
  <si>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</si>
  <si>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</si>
  <si>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</si>
  <si>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</si>
  <si>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</si>
  <si>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</si>
  <si>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</si>
  <si>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</si>
  <si>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</si>
  <si>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</si>
  <si>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</si>
  <si>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</si>
  <si>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</si>
  <si>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</si>
  <si>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</si>
  <si>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</si>
  <si>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</si>
  <si>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</si>
  <si>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</si>
  <si>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</si>
  <si>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</si>
  <si>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</si>
  <si>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</si>
  <si>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</si>
  <si>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</si>
  <si>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</si>
  <si>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</si>
  <si>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</si>
  <si>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</si>
  <si>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</si>
  <si>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</si>
  <si>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</si>
  <si>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</si>
  <si>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</si>
  <si>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</si>
  <si>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</si>
  <si>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</si>
  <si>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</si>
  <si>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</si>
  <si>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</si>
  <si>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</si>
  <si>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</si>
  <si>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</si>
  <si>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</si>
  <si>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</si>
  <si>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</si>
  <si>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</si>
  <si>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</si>
  <si>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</si>
  <si>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</si>
  <si>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</si>
  <si>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</si>
  <si>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</si>
  <si>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</si>
  <si>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</si>
  <si>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</si>
  <si>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</si>
  <si>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</si>
  <si>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</si>
  <si>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</si>
  <si>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</si>
  <si>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</si>
  <si>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</si>
  <si>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</si>
  <si>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</si>
  <si>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</si>
  <si>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</si>
  <si>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</si>
  <si>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</si>
  <si>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</si>
  <si>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</si>
  <si>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</si>
  <si>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</si>
  <si>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</si>
  <si>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</si>
  <si>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</si>
  <si>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</si>
  <si>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</si>
  <si>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</si>
  <si>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</si>
  <si>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</si>
  <si>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</si>
  <si>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</si>
  <si>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</si>
  <si>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</si>
  <si>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</si>
  <si>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</si>
  <si>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</si>
  <si>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</si>
  <si>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</si>
  <si>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</si>
  <si>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</si>
  <si>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</si>
  <si>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</si>
  <si>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</si>
  <si>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</si>
  <si>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</si>
  <si>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</si>
  <si>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</si>
  <si>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</si>
  <si>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</si>
  <si>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</si>
  <si>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</si>
  <si>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</si>
  <si>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</si>
  <si>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</si>
  <si>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</si>
  <si>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</si>
  <si>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</si>
  <si>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</si>
  <si>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</si>
  <si>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</si>
  <si>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</si>
  <si>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</si>
  <si>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</si>
  <si>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</si>
  <si>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</si>
  <si>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</si>
  <si>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</si>
  <si>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</si>
  <si>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</si>
  <si>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</si>
  <si>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</si>
  <si>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</si>
  <si>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</si>
  <si>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</si>
  <si>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</si>
  <si>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</si>
  <si>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</si>
  <si>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</si>
  <si>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</si>
  <si>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</si>
  <si>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</si>
  <si>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</si>
  <si>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</si>
  <si>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</si>
  <si>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</si>
  <si>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</si>
  <si>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</si>
  <si>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</si>
  <si>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</si>
  <si>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</si>
  <si>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</si>
  <si>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</si>
  <si>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</si>
  <si>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</si>
  <si>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</si>
  <si>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</si>
  <si>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</si>
  <si>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</si>
  <si>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</si>
  <si>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</si>
  <si>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</si>
  <si>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</si>
  <si>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</si>
  <si>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</si>
  <si>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</si>
  <si>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</si>
  <si>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</si>
  <si>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</si>
  <si>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</si>
  <si>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</si>
  <si>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</si>
  <si>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</si>
  <si>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</si>
  <si>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</si>
  <si>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</si>
  <si>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</si>
  <si>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</si>
  <si>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</si>
  <si>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</si>
  <si>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</si>
  <si>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</si>
  <si>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</si>
  <si>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</si>
  <si>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</si>
  <si>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</si>
  <si>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</si>
  <si>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</si>
  <si>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</si>
  <si>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</si>
  <si>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</si>
  <si>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</si>
  <si>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</si>
  <si>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</si>
  <si>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</si>
  <si>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</si>
  <si>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</si>
  <si>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</si>
  <si>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</si>
  <si>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</si>
  <si>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</si>
  <si>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</si>
  <si>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</si>
  <si>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</si>
  <si>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</si>
  <si>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</si>
  <si>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</si>
  <si>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</si>
  <si>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</si>
  <si>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</si>
  <si>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</si>
  <si>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</si>
  <si>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</si>
  <si>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</si>
  <si>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</si>
  <si>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</si>
  <si>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</si>
  <si>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</si>
  <si>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</si>
  <si>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</si>
  <si>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</si>
  <si>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</si>
  <si>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</si>
  <si>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</si>
  <si>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</si>
  <si>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</si>
  <si>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</si>
  <si>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</si>
  <si>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</si>
  <si>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</si>
  <si>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</si>
  <si>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</si>
  <si>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</si>
  <si>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</si>
  <si>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</si>
  <si>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</si>
  <si>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</si>
  <si>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</si>
  <si>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</si>
  <si>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</si>
  <si>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</si>
  <si>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</si>
  <si>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</si>
  <si>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</si>
  <si>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</si>
  <si>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</si>
  <si>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</si>
  <si>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</si>
  <si>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</si>
  <si>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</si>
  <si>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</si>
  <si>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</si>
  <si>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</si>
  <si>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</si>
  <si>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</si>
  <si>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</si>
  <si>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</si>
  <si>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</si>
  <si>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</si>
  <si>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</si>
  <si>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</si>
  <si>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</si>
  <si>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</si>
  <si>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</si>
  <si>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</si>
  <si>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</si>
  <si>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</si>
  <si>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</si>
  <si>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</si>
  <si>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</si>
  <si>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</si>
  <si>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</si>
  <si>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</si>
  <si>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</si>
  <si>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</si>
  <si>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</si>
  <si>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</si>
  <si>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</si>
  <si>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</si>
  <si>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</si>
  <si>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</si>
  <si>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</si>
  <si>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</si>
  <si>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</si>
  <si>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</si>
  <si>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</si>
  <si>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</si>
  <si>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</si>
  <si>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</si>
  <si>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</si>
  <si>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</si>
  <si>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</si>
  <si>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</si>
  <si>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</si>
  <si>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</si>
  <si>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</si>
  <si>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</si>
  <si>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</si>
  <si>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</si>
  <si>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</si>
  <si>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</si>
  <si>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</si>
  <si>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</si>
  <si>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</si>
  <si>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</si>
  <si>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</si>
  <si>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</si>
  <si>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</si>
  <si>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</si>
  <si>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</si>
  <si>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</si>
  <si>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</si>
  <si>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</si>
  <si>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</si>
  <si>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</si>
  <si>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</si>
  <si>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</si>
  <si>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</si>
  <si>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</si>
  <si>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</si>
  <si>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</si>
  <si>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</si>
  <si>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</si>
  <si>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</si>
  <si>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</si>
  <si>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</si>
  <si>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</si>
  <si>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</si>
  <si>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</si>
  <si>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</si>
  <si>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</si>
  <si>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</si>
  <si>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</si>
  <si>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</si>
  <si>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</si>
  <si>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</si>
  <si>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</si>
  <si>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</si>
  <si>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</si>
  <si>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</si>
  <si>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</si>
  <si>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</si>
  <si>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</si>
  <si>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</si>
  <si>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</si>
  <si>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</si>
  <si>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</si>
  <si>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</si>
  <si>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</si>
  <si>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</si>
  <si>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</si>
  <si>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</si>
  <si>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</si>
  <si>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</si>
  <si>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</si>
  <si>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</si>
  <si>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</si>
  <si>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</si>
  <si>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</si>
  <si>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</si>
  <si>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</si>
  <si>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</si>
  <si>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</si>
  <si>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</si>
  <si>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</si>
  <si>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</si>
  <si>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</si>
  <si>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</si>
  <si>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</si>
  <si>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</si>
  <si>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</si>
  <si>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</si>
  <si>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</si>
  <si>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</si>
  <si>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</si>
  <si>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</si>
  <si>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</si>
  <si>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</si>
  <si>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</si>
  <si>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</si>
  <si>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</si>
  <si>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</si>
  <si>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</si>
  <si>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</si>
  <si>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</si>
  <si>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</si>
  <si>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</si>
  <si>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</si>
  <si>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</si>
  <si>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</si>
  <si>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</si>
  <si>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</si>
  <si>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</si>
  <si>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</si>
  <si>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</si>
  <si>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</si>
  <si>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</si>
  <si>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</si>
  <si>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</si>
  <si>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</si>
  <si>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</si>
  <si>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</si>
  <si>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</si>
  <si>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</si>
  <si>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</si>
  <si>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</si>
  <si>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</si>
  <si>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</si>
  <si>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</si>
  <si>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</si>
  <si>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</si>
  <si>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</si>
  <si>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</si>
  <si>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</si>
  <si>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</si>
  <si>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</si>
  <si>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</si>
  <si>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</si>
  <si>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</si>
  <si>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</si>
  <si>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</si>
  <si>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</si>
  <si>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</si>
  <si>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</si>
  <si>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</si>
  <si>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</si>
  <si>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</si>
  <si>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</si>
  <si>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</si>
  <si>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</si>
  <si>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</si>
  <si>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</si>
  <si>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</si>
  <si>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</si>
  <si>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</si>
  <si>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</si>
  <si>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</si>
  <si>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</si>
  <si>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</si>
  <si>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</si>
  <si>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</si>
  <si>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</si>
  <si>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</si>
  <si>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</si>
  <si>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</si>
  <si>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</si>
  <si>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</si>
  <si>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</si>
  <si>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</si>
  <si>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</si>
  <si>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</si>
  <si>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</si>
  <si>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</si>
  <si>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</si>
  <si>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</si>
  <si>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</si>
  <si>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</si>
  <si>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</si>
  <si>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</si>
  <si>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</si>
  <si>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</si>
  <si>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</si>
  <si>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</si>
  <si>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</si>
  <si>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</si>
  <si>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</si>
  <si>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</si>
  <si>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</si>
  <si>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</si>
  <si>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</si>
  <si>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</si>
  <si>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</si>
  <si>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</si>
  <si>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</si>
  <si>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</si>
  <si>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</si>
  <si>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</si>
  <si>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</si>
  <si>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</si>
  <si>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</si>
  <si>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</si>
  <si>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</si>
  <si>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</si>
  <si>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</si>
  <si>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</si>
  <si>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</si>
  <si>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</si>
  <si>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</si>
  <si>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</si>
  <si>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</si>
  <si>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</si>
  <si>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</si>
  <si>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</si>
  <si>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</si>
  <si>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</si>
  <si>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</si>
  <si>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</si>
  <si>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</si>
  <si>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</si>
  <si>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</si>
  <si>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</si>
  <si>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</si>
  <si>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</si>
  <si>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</si>
  <si>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</si>
  <si>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</si>
  <si>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</si>
  <si>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</si>
  <si>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</si>
  <si>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</si>
  <si>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</si>
  <si>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</si>
  <si>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</si>
  <si>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</si>
  <si>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</si>
  <si>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</si>
  <si>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</si>
  <si>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</si>
  <si>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</si>
  <si>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</si>
  <si>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</si>
  <si>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</si>
  <si>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</si>
  <si>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</si>
  <si>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</si>
  <si>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</si>
  <si>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</si>
  <si>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</si>
  <si>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</si>
  <si>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</si>
  <si>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</si>
  <si>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</si>
  <si>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</si>
  <si>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</si>
  <si>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</si>
  <si>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</si>
  <si>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</si>
  <si>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</si>
  <si>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</si>
  <si>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</si>
  <si>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</si>
  <si>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</si>
  <si>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</si>
  <si>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</si>
  <si>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</si>
  <si>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</si>
  <si>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</si>
  <si>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</si>
  <si>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</si>
  <si>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</si>
  <si>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</si>
  <si>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</si>
  <si>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</si>
  <si>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</si>
  <si>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</si>
  <si>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</si>
  <si>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</si>
  <si>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</si>
  <si>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</si>
  <si>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</si>
  <si>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</si>
  <si>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</si>
  <si>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</si>
  <si>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</si>
  <si>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</si>
  <si>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</si>
  <si>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</si>
  <si>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</si>
  <si>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</si>
  <si>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</si>
  <si>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</si>
  <si>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</si>
  <si>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</si>
  <si>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</si>
  <si>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</si>
  <si>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</si>
  <si>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</si>
  <si>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</si>
  <si>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</si>
  <si>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</si>
  <si>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</si>
  <si>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</si>
  <si>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</si>
  <si>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</si>
  <si>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</si>
  <si>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</si>
  <si>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</si>
  <si>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</si>
  <si>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</si>
  <si>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</si>
  <si>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</si>
  <si>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</si>
  <si>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</si>
  <si>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</si>
  <si>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</si>
  <si>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</si>
  <si>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</si>
  <si>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</si>
  <si>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</si>
  <si>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</si>
  <si>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</si>
  <si>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</si>
  <si>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</si>
  <si>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</si>
  <si>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</si>
  <si>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</si>
  <si>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</si>
  <si>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</si>
  <si>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</si>
  <si>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</si>
  <si>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</si>
  <si>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</si>
  <si>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</si>
  <si>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</si>
  <si>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</si>
  <si>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</si>
  <si>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</si>
  <si>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</si>
  <si>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</si>
  <si>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</si>
  <si>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</si>
  <si>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</si>
  <si>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</si>
  <si>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</si>
  <si>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</si>
  <si>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</si>
  <si>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</si>
  <si>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</si>
  <si>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</si>
  <si>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</si>
  <si>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</si>
  <si>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</si>
  <si>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</si>
  <si>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</si>
  <si>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</si>
  <si>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</si>
  <si>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</si>
  <si>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</si>
  <si>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</si>
  <si>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</si>
  <si>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</si>
  <si>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</si>
  <si>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</si>
  <si>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</si>
  <si>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</si>
  <si>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</si>
  <si>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</si>
  <si>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</si>
  <si>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</si>
  <si>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</si>
  <si>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</si>
  <si>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</si>
  <si>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</si>
  <si>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</si>
  <si>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</si>
  <si>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</si>
  <si>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</si>
  <si>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</si>
  <si>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</si>
  <si>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</si>
  <si>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</si>
  <si>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</si>
  <si>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</si>
  <si>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</si>
  <si>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</si>
  <si>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</si>
  <si>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</si>
  <si>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</si>
  <si>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</si>
  <si>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</si>
  <si>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</si>
  <si>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</si>
  <si>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</si>
  <si>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</si>
  <si>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</si>
  <si>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</si>
  <si>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</si>
  <si>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</si>
  <si>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</si>
  <si>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</si>
  <si>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</si>
  <si>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</si>
  <si>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</si>
  <si>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</si>
  <si>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</si>
  <si>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</si>
  <si>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</si>
  <si>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</si>
  <si>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</si>
  <si>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</si>
  <si>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</si>
  <si>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</si>
  <si>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</si>
  <si>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</si>
  <si>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</si>
  <si>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</si>
  <si>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</si>
  <si>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</si>
  <si>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</si>
  <si>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</si>
  <si>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</si>
  <si>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</si>
  <si>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</si>
  <si>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</si>
  <si>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</si>
  <si>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</si>
  <si>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</si>
  <si>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</si>
  <si>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</si>
  <si>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</si>
  <si>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</si>
  <si>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</si>
  <si>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</si>
  <si>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</si>
  <si>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</si>
  <si>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</si>
  <si>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</si>
  <si>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</si>
  <si>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</si>
  <si>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</si>
  <si>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</si>
  <si>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</si>
  <si>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</si>
  <si>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</si>
  <si>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</si>
  <si>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</si>
  <si>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</si>
  <si>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</si>
  <si>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</si>
  <si>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</si>
  <si>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</si>
  <si>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</si>
  <si>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</si>
  <si>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</si>
  <si>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</si>
  <si>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</si>
  <si>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</si>
  <si>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</si>
  <si>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</si>
  <si>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</si>
  <si>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</si>
  <si>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</si>
  <si>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</si>
  <si>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</si>
  <si>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</si>
  <si>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</si>
  <si>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</si>
  <si>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</si>
  <si>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</si>
  <si>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</si>
  <si>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</si>
  <si>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</si>
  <si>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</si>
  <si>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</si>
  <si>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</si>
  <si>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</si>
  <si>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</si>
  <si>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</si>
  <si>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</si>
  <si>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</si>
  <si>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</si>
  <si>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</si>
  <si>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</si>
  <si>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</si>
  <si>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</si>
  <si>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</si>
  <si>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</si>
  <si>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</si>
  <si>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</si>
  <si>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</si>
  <si>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</si>
  <si>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</si>
  <si>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</si>
  <si>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</si>
  <si>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</si>
  <si>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</si>
  <si>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</si>
  <si>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</si>
  <si>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</si>
  <si>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</si>
  <si>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</si>
  <si>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</si>
  <si>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</si>
  <si>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</si>
  <si>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</si>
  <si>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</si>
  <si>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</si>
  <si>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</si>
  <si>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</si>
  <si>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</si>
  <si>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</si>
  <si>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</si>
  <si>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</si>
  <si>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</si>
  <si>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</si>
  <si>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</si>
  <si>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</si>
  <si>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</si>
  <si>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</si>
  <si>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</si>
  <si>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</si>
  <si>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</si>
  <si>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</si>
  <si>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</si>
  <si>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</si>
  <si>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</si>
  <si>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</si>
  <si>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</si>
  <si>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</si>
  <si>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</si>
  <si>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</si>
  <si>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</si>
  <si>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</si>
  <si>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</si>
  <si>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</si>
  <si>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</si>
  <si>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</si>
  <si>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</si>
  <si>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</si>
  <si>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</si>
  <si>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</si>
  <si>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</si>
  <si>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</si>
  <si>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</si>
  <si>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</si>
  <si>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</si>
  <si>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</si>
  <si>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</si>
  <si>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</si>
  <si>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</si>
  <si>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</si>
  <si>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</si>
  <si>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</si>
  <si>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</si>
  <si>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</si>
  <si>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</si>
  <si>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</si>
  <si>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</si>
  <si>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</si>
  <si>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</si>
  <si>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</si>
  <si>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</si>
  <si>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</si>
  <si>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</si>
  <si>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</si>
  <si>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</si>
  <si>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</si>
  <si>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</si>
  <si>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</si>
  <si>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</si>
  <si>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</si>
  <si>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</si>
  <si>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</si>
  <si>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</si>
  <si>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</si>
  <si>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</si>
  <si>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</si>
  <si>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</si>
  <si>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</si>
  <si>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</si>
  <si>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</si>
  <si>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</si>
  <si>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</si>
  <si>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</si>
  <si>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</si>
  <si>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</si>
  <si>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</si>
  <si>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</si>
  <si>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</si>
  <si>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</si>
  <si>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</si>
  <si>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</si>
  <si>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</si>
  <si>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</si>
  <si>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</si>
  <si>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</si>
  <si>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</si>
  <si>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</si>
  <si>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</si>
  <si>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</si>
  <si>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</si>
  <si>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</si>
  <si>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</si>
  <si>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</si>
  <si>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</si>
  <si>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</si>
  <si>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</si>
  <si>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</si>
  <si>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</si>
  <si>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</si>
  <si>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</si>
  <si>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</si>
  <si>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</si>
  <si>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</si>
  <si>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</si>
  <si>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</si>
  <si>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</si>
  <si>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</si>
  <si>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</si>
  <si>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</si>
  <si>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</si>
  <si>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</si>
  <si>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</si>
  <si>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</si>
  <si>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</si>
  <si>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</si>
  <si>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</si>
  <si>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</si>
  <si>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</si>
  <si>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</si>
  <si>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</si>
  <si>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</si>
  <si>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</si>
  <si>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</si>
  <si>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</si>
  <si>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</si>
  <si>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</si>
  <si>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</si>
  <si>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</si>
  <si>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</si>
  <si>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</si>
  <si>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</si>
  <si>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</si>
  <si>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</si>
  <si>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</si>
  <si>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</si>
  <si>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</si>
  <si>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</si>
  <si>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</si>
  <si>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</si>
  <si>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</si>
  <si>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</si>
  <si>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</si>
  <si>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</si>
  <si>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</si>
  <si>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</si>
  <si>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</si>
  <si>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</si>
  <si>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</si>
  <si>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</si>
  <si>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</si>
  <si>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</si>
  <si>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</si>
  <si>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</si>
  <si>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</si>
  <si>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</si>
  <si>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</si>
  <si>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</si>
  <si>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</si>
  <si>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</si>
  <si>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</si>
  <si>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</si>
  <si>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</si>
  <si>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</si>
  <si>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</si>
  <si>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</si>
  <si>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</si>
  <si>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</si>
  <si>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</si>
  <si>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</si>
  <si>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</si>
  <si>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</si>
  <si>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</si>
  <si>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</si>
  <si>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</si>
  <si>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</si>
  <si>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</si>
  <si>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</si>
  <si>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</si>
  <si>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</si>
  <si>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</si>
  <si>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</si>
  <si>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</si>
  <si>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</si>
  <si>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</si>
  <si>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</si>
  <si>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</si>
  <si>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</si>
  <si>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</si>
  <si>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</si>
  <si>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</si>
  <si>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</si>
  <si>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</si>
  <si>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</si>
  <si>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</si>
  <si>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</si>
  <si>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</si>
  <si>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</si>
  <si>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</si>
  <si>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</si>
  <si>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</si>
  <si>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</si>
  <si>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</si>
  <si>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</si>
  <si>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</si>
  <si>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</si>
  <si>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</si>
  <si>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</si>
  <si>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</si>
  <si>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</si>
  <si>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</si>
  <si>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</si>
  <si>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</si>
  <si>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</si>
  <si>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</si>
  <si>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</si>
  <si>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</si>
  <si>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</si>
  <si>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</si>
  <si>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</si>
  <si>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</si>
  <si>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</si>
  <si>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</si>
  <si>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</si>
  <si>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</si>
  <si>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</si>
  <si>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</si>
  <si>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</si>
  <si>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</si>
  <si>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</si>
  <si>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</si>
  <si>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</si>
  <si>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</si>
  <si>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</si>
  <si>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</si>
  <si>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</si>
  <si>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</si>
  <si>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</si>
  <si>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</si>
  <si>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</si>
  <si>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</si>
  <si>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</si>
  <si>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</si>
  <si>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</si>
  <si>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</si>
  <si>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</si>
  <si>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</si>
  <si>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</si>
  <si>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</si>
  <si>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</si>
  <si>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</si>
  <si>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</si>
  <si>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</si>
  <si>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</si>
  <si>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</si>
  <si>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</si>
  <si>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</si>
  <si>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</si>
  <si>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</si>
  <si>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</si>
  <si>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</si>
  <si>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</si>
  <si>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</si>
  <si>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</si>
  <si>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</si>
  <si>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</si>
  <si>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</si>
  <si>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</si>
  <si>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</si>
  <si>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</si>
  <si>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</si>
  <si>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</si>
  <si>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</si>
  <si>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</si>
  <si>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</si>
  <si>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</si>
  <si>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</si>
  <si>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</si>
  <si>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</si>
  <si>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</si>
  <si>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</si>
  <si>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</si>
  <si>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</si>
  <si>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</si>
  <si>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</si>
  <si>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</si>
  <si>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</si>
  <si>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</si>
  <si>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</si>
  <si>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</si>
  <si>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</si>
  <si>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</si>
  <si>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</si>
  <si>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</si>
  <si>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</si>
  <si>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</si>
  <si>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</si>
  <si>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</si>
  <si>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</si>
  <si>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</si>
  <si>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</si>
  <si>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</si>
  <si>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</si>
  <si>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</si>
  <si>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</si>
  <si>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</si>
  <si>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</si>
  <si>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</si>
  <si>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</si>
  <si>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</si>
  <si>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</si>
  <si>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</si>
  <si>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</si>
  <si>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</si>
  <si>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</si>
  <si>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</si>
  <si>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</si>
  <si>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</si>
  <si>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</si>
  <si>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</si>
  <si>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</si>
  <si>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</si>
  <si>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</si>
  <si>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</si>
  <si>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</si>
  <si>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</si>
  <si>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</si>
  <si>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</si>
  <si>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</si>
  <si>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</si>
  <si>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</si>
  <si>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</si>
  <si>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</si>
  <si>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</si>
  <si>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</si>
  <si>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</si>
  <si>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</si>
  <si>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</si>
  <si>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</si>
  <si>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</si>
  <si>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</si>
  <si>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</si>
  <si>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</si>
  <si>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</si>
  <si>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</si>
  <si>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</si>
  <si>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</si>
  <si>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</si>
  <si>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</si>
  <si>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</si>
  <si>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</si>
  <si>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</si>
  <si>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</si>
  <si>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</si>
  <si>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</si>
  <si>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</si>
  <si>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</si>
  <si>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</si>
  <si>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</si>
  <si>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</si>
  <si>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</si>
  <si>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</si>
  <si>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</si>
  <si>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</si>
  <si>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</si>
  <si>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</si>
  <si>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</si>
  <si>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</si>
  <si>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</si>
  <si>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</si>
  <si>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</si>
  <si>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</si>
  <si>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</si>
  <si>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</si>
  <si>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</si>
  <si>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</si>
  <si>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</si>
  <si>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</si>
  <si>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</si>
  <si>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</si>
  <si>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</si>
  <si>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</si>
  <si>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</si>
  <si>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</si>
  <si>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</si>
  <si>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</si>
  <si>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</si>
  <si>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</si>
  <si>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</si>
  <si>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</si>
  <si>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</si>
  <si>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</si>
  <si>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</si>
  <si>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</si>
  <si>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</si>
  <si>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</si>
  <si>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</si>
  <si>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</si>
  <si>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</si>
  <si>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</si>
  <si>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</si>
  <si>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</si>
  <si>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</si>
  <si>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</si>
  <si>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</si>
  <si>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</si>
  <si>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</si>
  <si>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</si>
  <si>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</si>
  <si>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</si>
  <si>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</si>
  <si>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</si>
  <si>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</si>
  <si>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</si>
  <si>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</si>
  <si>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</si>
  <si>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</si>
  <si>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</si>
  <si>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</si>
  <si>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</si>
  <si>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</si>
  <si>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</si>
  <si>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</si>
  <si>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</si>
  <si>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</si>
  <si>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</si>
  <si>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</si>
  <si>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</si>
  <si>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</si>
  <si>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</si>
  <si>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</si>
  <si>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</si>
  <si>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</si>
  <si>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</si>
  <si>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</si>
  <si>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</si>
  <si>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</si>
  <si>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</si>
  <si>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</si>
  <si>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</si>
  <si>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</si>
  <si>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</si>
  <si>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</si>
  <si>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</si>
  <si>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</si>
  <si>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</si>
  <si>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</si>
  <si>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</si>
  <si>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</si>
  <si>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</si>
  <si>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</si>
  <si>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</si>
  <si>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</si>
  <si>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</si>
  <si>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</si>
  <si>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</si>
  <si>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</si>
  <si>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</si>
  <si>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</si>
  <si>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</si>
  <si>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</si>
  <si>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</si>
  <si>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</si>
  <si>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</si>
  <si>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</si>
  <si>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</si>
  <si>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</si>
  <si>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</si>
  <si>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</si>
  <si>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</si>
  <si>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</si>
  <si>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</si>
  <si>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</si>
  <si>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</si>
  <si>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</si>
  <si>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</si>
  <si>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</si>
  <si>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</si>
  <si>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</si>
  <si>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</si>
  <si>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</si>
  <si>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</si>
  <si>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</si>
  <si>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</si>
  <si>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</si>
  <si>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</si>
  <si>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</si>
  <si>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</si>
  <si>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</si>
  <si>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</si>
  <si>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</si>
  <si>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</si>
  <si>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</si>
  <si>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</si>
  <si>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</si>
  <si>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</si>
  <si>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</si>
  <si>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</si>
  <si>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</si>
  <si>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</si>
  <si>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</si>
  <si>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</si>
  <si>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</si>
  <si>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</si>
  <si>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</si>
  <si>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</si>
  <si>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</si>
  <si>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</si>
  <si>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</si>
  <si>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</si>
  <si>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</si>
  <si>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</si>
  <si>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</si>
  <si>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</si>
  <si>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</si>
  <si>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</si>
  <si>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</si>
  <si>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</si>
  <si>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</si>
  <si>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</si>
  <si>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</si>
  <si>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</si>
  <si>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</si>
  <si>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</si>
  <si>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</si>
  <si>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</si>
  <si>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</si>
  <si>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</si>
  <si>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</si>
  <si>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</si>
  <si>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</si>
  <si>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</si>
  <si>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</si>
  <si>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</si>
  <si>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</si>
  <si>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</si>
  <si>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</si>
  <si>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</si>
  <si>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</si>
  <si>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</si>
  <si>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</si>
  <si>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</si>
  <si>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</si>
  <si>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</si>
  <si>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</si>
  <si>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</si>
  <si>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</si>
  <si>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</si>
  <si>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</si>
  <si>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</si>
  <si>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</si>
  <si>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</si>
  <si>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</si>
  <si>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</si>
  <si>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</si>
  <si>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</si>
  <si>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</si>
  <si>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</si>
  <si>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</si>
  <si>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</si>
  <si>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</si>
  <si>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</si>
  <si>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</si>
  <si>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</si>
  <si>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</si>
  <si>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</si>
  <si>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</si>
  <si>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</si>
  <si>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</si>
  <si>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</si>
  <si>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</si>
  <si>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</si>
  <si>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</si>
  <si>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</si>
  <si>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</si>
  <si>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</si>
  <si>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</si>
  <si>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</si>
  <si>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</si>
  <si>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</si>
  <si>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</si>
  <si>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</si>
  <si>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</si>
  <si>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</si>
  <si>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</si>
  <si>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</si>
  <si>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</si>
  <si>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</si>
  <si>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</si>
  <si>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</si>
  <si>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</si>
  <si>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</si>
  <si>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</si>
  <si>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</si>
  <si>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</si>
  <si>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</si>
  <si>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</si>
  <si>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</si>
  <si>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</si>
  <si>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</si>
  <si>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</si>
  <si>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</si>
  <si>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</si>
  <si>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</si>
  <si>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</si>
  <si>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</si>
  <si>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</si>
  <si>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</si>
  <si>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</si>
  <si>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</si>
  <si>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</si>
  <si>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</si>
  <si>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</si>
  <si>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</si>
  <si>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</si>
  <si>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</si>
  <si>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</si>
  <si>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</si>
  <si>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</si>
  <si>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</si>
  <si>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</si>
  <si>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</si>
  <si>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</si>
  <si>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</si>
  <si>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</si>
  <si>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</si>
  <si>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</si>
  <si>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</si>
  <si>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</si>
  <si>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</si>
  <si>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</si>
  <si>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</si>
  <si>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</si>
  <si>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</si>
  <si>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</si>
  <si>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</si>
  <si>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</si>
  <si>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</si>
  <si>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</si>
  <si>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</si>
  <si>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</si>
  <si>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</si>
  <si>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</si>
  <si>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</si>
  <si>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</si>
  <si>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</si>
  <si>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</si>
  <si>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</si>
  <si>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</si>
  <si>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</si>
  <si>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</si>
  <si>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</si>
  <si>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</si>
  <si>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</si>
  <si>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</si>
  <si>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</si>
  <si>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</si>
  <si>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</si>
  <si>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</si>
  <si>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</si>
  <si>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</si>
  <si>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</si>
  <si>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</si>
  <si>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</si>
  <si>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</si>
  <si>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</si>
  <si>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</si>
  <si>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</si>
  <si>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</si>
  <si>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</si>
  <si>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</si>
  <si>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</si>
  <si>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</si>
  <si>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</si>
  <si>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</si>
  <si>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</si>
  <si>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</si>
  <si>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</si>
  <si>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</si>
  <si>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</si>
  <si>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</si>
  <si>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</si>
  <si>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</si>
  <si>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</si>
  <si>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</si>
  <si>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</si>
  <si>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</si>
  <si>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</si>
  <si>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</si>
  <si>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</si>
  <si>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</si>
  <si>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</si>
  <si>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</si>
  <si>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</si>
  <si>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</si>
  <si>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</si>
  <si>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</si>
  <si>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</si>
  <si>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</si>
  <si>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</si>
  <si>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</si>
  <si>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</si>
  <si>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</si>
  <si>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</si>
  <si>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</si>
  <si>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</si>
  <si>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</si>
  <si>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</si>
  <si>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</si>
  <si>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</si>
  <si>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</si>
  <si>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</si>
  <si>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</si>
  <si>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</si>
  <si>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</si>
  <si>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</si>
  <si>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</si>
  <si>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</si>
  <si>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</si>
  <si>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</si>
  <si>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</si>
  <si>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</si>
  <si>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</si>
  <si>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</si>
  <si>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</si>
  <si>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</si>
  <si>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</si>
  <si>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</si>
  <si>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</si>
  <si>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</si>
  <si>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</si>
  <si>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</si>
  <si>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</si>
  <si>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</si>
  <si>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</si>
  <si>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</si>
  <si>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</si>
  <si>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</si>
  <si>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</si>
  <si>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</si>
  <si>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</si>
  <si>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</si>
  <si>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</si>
  <si>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</si>
  <si>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</si>
  <si>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</si>
  <si>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</si>
  <si>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</si>
  <si>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</si>
  <si>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</si>
  <si>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</si>
  <si>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</si>
  <si>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</si>
  <si>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</si>
  <si>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</si>
  <si>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</si>
  <si>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</si>
  <si>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</si>
  <si>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</si>
  <si>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</si>
  <si>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</si>
  <si>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</si>
  <si>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</si>
  <si>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</si>
  <si>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</si>
  <si>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</si>
  <si>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</si>
  <si>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</si>
  <si>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</si>
  <si>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</si>
  <si>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</si>
  <si>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</si>
  <si>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</si>
  <si>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</si>
  <si>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</si>
  <si>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</si>
  <si>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</si>
  <si>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</si>
  <si>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</si>
  <si>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</si>
  <si>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</si>
  <si>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</si>
  <si>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</si>
  <si>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</si>
  <si>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</si>
  <si>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</si>
  <si>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</si>
  <si>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</si>
  <si>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</si>
  <si>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</si>
  <si>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</si>
  <si>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</si>
  <si>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</si>
  <si>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</si>
  <si>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</si>
  <si>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</si>
  <si>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</si>
  <si>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</si>
  <si>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</si>
  <si>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</si>
  <si>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</si>
  <si>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</si>
  <si>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</si>
  <si>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</si>
  <si>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</si>
  <si>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</si>
  <si>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</si>
  <si>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</si>
  <si>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</si>
  <si>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</si>
  <si>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</si>
  <si>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</si>
  <si>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</si>
  <si>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</si>
  <si>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</si>
  <si>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</si>
  <si>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</si>
  <si>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</si>
  <si>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</si>
  <si>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</si>
  <si>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</si>
  <si>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</si>
  <si>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</si>
  <si>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</si>
  <si>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</si>
  <si>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</si>
  <si>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</si>
  <si>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</si>
  <si>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</si>
  <si>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</si>
  <si>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</si>
  <si>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</si>
  <si>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</si>
  <si>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</si>
  <si>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</si>
  <si>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</si>
  <si>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</si>
  <si>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</si>
  <si>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</si>
  <si>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</si>
  <si>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</si>
  <si>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</si>
  <si>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</si>
  <si>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</si>
  <si>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</si>
  <si>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</si>
  <si>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</si>
  <si>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</si>
  <si>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</si>
  <si>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</si>
  <si>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</si>
  <si>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</si>
  <si>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</si>
  <si>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</si>
  <si>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</si>
  <si>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</si>
  <si>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</si>
  <si>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</si>
  <si>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</si>
  <si>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</si>
  <si>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</si>
  <si>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</si>
  <si>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</si>
  <si>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</si>
  <si>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</si>
  <si>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</si>
  <si>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</si>
  <si>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</si>
  <si>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</si>
  <si>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</si>
  <si>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</si>
  <si>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</si>
  <si>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</si>
  <si>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</si>
  <si>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</si>
  <si>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</si>
  <si>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</si>
  <si>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</si>
  <si>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</si>
  <si>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</si>
  <si>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</si>
  <si>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</si>
  <si>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</si>
  <si>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</si>
  <si>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</si>
  <si>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</si>
  <si>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</si>
  <si>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</si>
  <si>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</si>
  <si>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</si>
  <si>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</si>
  <si>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</si>
  <si>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</si>
  <si>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</si>
  <si>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</si>
  <si>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</si>
  <si>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</si>
  <si>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</si>
  <si>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</si>
  <si>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</si>
  <si>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</si>
  <si>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</si>
  <si>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</si>
  <si>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</si>
  <si>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</si>
  <si>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</si>
  <si>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</si>
  <si>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</si>
  <si>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</si>
  <si>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</si>
  <si>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</si>
  <si>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</si>
  <si>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</si>
  <si>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</si>
  <si>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</si>
  <si>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</si>
  <si>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</si>
  <si>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</si>
  <si>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</si>
  <si>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</si>
  <si>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</si>
  <si>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</si>
  <si>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</si>
  <si>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</si>
  <si>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</si>
  <si>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</si>
  <si>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</si>
  <si>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</si>
  <si>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</si>
  <si>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</si>
  <si>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</si>
  <si>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</si>
  <si>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</si>
  <si>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</si>
  <si>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</si>
  <si>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</si>
  <si>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</si>
  <si>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</si>
  <si>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</si>
  <si>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</si>
  <si>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</si>
  <si>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</si>
  <si>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</si>
  <si>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</si>
  <si>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</si>
  <si>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</si>
  <si>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</si>
  <si>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</si>
  <si>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</si>
  <si>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</si>
  <si>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</si>
  <si>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</si>
  <si>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</si>
  <si>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</si>
  <si>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</si>
  <si>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</si>
  <si>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</si>
  <si>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</si>
  <si>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</si>
  <si>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</si>
  <si>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</si>
  <si>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</si>
  <si>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</si>
  <si>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</si>
  <si>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</si>
  <si>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</si>
  <si>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</si>
  <si>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</si>
  <si>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</si>
  <si>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</si>
  <si>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</si>
  <si>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</si>
  <si>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</si>
  <si>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</si>
  <si>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</si>
  <si>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</si>
  <si>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</si>
  <si>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</si>
  <si>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</si>
  <si>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</si>
  <si>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</si>
  <si>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</si>
  <si>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</si>
  <si>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</si>
  <si>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</si>
  <si>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</si>
  <si>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</si>
  <si>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</si>
  <si>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</si>
  <si>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</si>
  <si>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</si>
  <si>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</si>
  <si>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</si>
  <si>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</si>
  <si>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</si>
  <si>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</si>
  <si>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</si>
  <si>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</si>
  <si>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</si>
  <si>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</si>
  <si>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</si>
  <si>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</si>
  <si>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</si>
  <si>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</si>
  <si>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</si>
  <si>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</si>
  <si>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</si>
  <si>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</si>
  <si>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</si>
  <si>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</si>
  <si>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</si>
  <si>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</si>
  <si>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</si>
  <si>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</si>
  <si>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</si>
  <si>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</si>
  <si>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</si>
  <si>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</si>
  <si>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</si>
  <si>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</si>
  <si>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</si>
  <si>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</si>
  <si>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</si>
  <si>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</si>
  <si>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</si>
  <si>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</si>
  <si>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</si>
  <si>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</si>
  <si>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</si>
  <si>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</si>
  <si>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</si>
  <si>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</si>
  <si>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</si>
  <si>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</si>
  <si>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</si>
  <si>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</si>
  <si>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</si>
  <si>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</si>
  <si>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</si>
  <si>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</si>
  <si>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</si>
  <si>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</si>
  <si>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</si>
  <si>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</si>
  <si>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</si>
  <si>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</si>
  <si>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</si>
  <si>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</si>
  <si>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</si>
  <si>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</si>
  <si>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</si>
  <si>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</si>
  <si>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</si>
  <si>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</si>
  <si>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</si>
  <si>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</si>
  <si>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</si>
  <si>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</si>
  <si>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</si>
  <si>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</si>
  <si>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</si>
  <si>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</si>
  <si>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</si>
  <si>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</si>
  <si>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</si>
  <si>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</si>
  <si>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</si>
  <si>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</si>
  <si>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</si>
  <si>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</si>
  <si>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</si>
  <si>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</si>
  <si>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</si>
  <si>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</si>
  <si>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</si>
  <si>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</si>
  <si>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</si>
  <si>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</si>
  <si>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</si>
  <si>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</si>
  <si>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</si>
  <si>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</si>
  <si>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</si>
  <si>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</si>
  <si>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</si>
  <si>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</si>
  <si>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</si>
  <si>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</si>
  <si>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</si>
  <si>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</si>
  <si>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</si>
  <si>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</si>
  <si>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</si>
  <si>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</si>
  <si>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</si>
  <si>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</si>
  <si>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</si>
  <si>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</si>
  <si>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</si>
  <si>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</si>
  <si>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</si>
  <si>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</si>
  <si>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</si>
  <si>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</si>
  <si>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</si>
  <si>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</si>
  <si>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</si>
  <si>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</si>
  <si>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</si>
  <si>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</si>
  <si>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</si>
  <si>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</si>
  <si>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</si>
  <si>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</si>
  <si>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</si>
  <si>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</si>
  <si>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</si>
  <si>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</si>
  <si>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</si>
  <si>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</si>
  <si>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</si>
  <si>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</si>
  <si>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</si>
  <si>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</si>
  <si>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</si>
  <si>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</si>
  <si>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</si>
  <si>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</si>
  <si>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</si>
  <si>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</si>
  <si>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</si>
  <si>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</si>
  <si>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</si>
  <si>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</si>
  <si>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</si>
  <si>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</si>
  <si>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</si>
  <si>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</si>
  <si>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</si>
  <si>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</si>
  <si>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</si>
  <si>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</si>
  <si>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</si>
  <si>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</si>
  <si>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</si>
  <si>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</si>
  <si>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</si>
  <si>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</si>
  <si>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</si>
  <si>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</si>
  <si>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</si>
  <si>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</si>
  <si>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</si>
  <si>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</si>
  <si>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</si>
  <si>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</si>
  <si>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</si>
  <si>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</si>
  <si>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</si>
  <si>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</si>
  <si>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</si>
  <si>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</si>
  <si>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</si>
  <si>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</si>
  <si>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</si>
  <si>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</si>
  <si>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</si>
  <si>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</si>
  <si>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</si>
  <si>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</si>
  <si>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</si>
  <si>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</si>
  <si>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</si>
  <si>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</si>
  <si>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</si>
  <si>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</si>
  <si>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</si>
  <si>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</si>
  <si>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</si>
  <si>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</si>
  <si>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</si>
  <si>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</si>
  <si>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</si>
  <si>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</si>
  <si>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</si>
  <si>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</si>
  <si>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</si>
  <si>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</si>
  <si>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</si>
  <si>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</si>
  <si>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</si>
  <si>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</si>
  <si>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</si>
  <si>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</si>
  <si>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</si>
  <si>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</si>
  <si>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</si>
  <si>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</si>
  <si>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</si>
  <si>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</si>
  <si>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</si>
  <si>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</si>
  <si>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</si>
  <si>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</si>
  <si>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</si>
  <si>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</si>
  <si>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</si>
  <si>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</si>
  <si>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</si>
  <si>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</si>
  <si>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</si>
  <si>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</si>
  <si>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</si>
  <si>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</si>
  <si>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</si>
  <si>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</si>
  <si>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</si>
  <si>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</si>
  <si>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</si>
  <si>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</si>
  <si>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</si>
  <si>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</si>
  <si>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</si>
  <si>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</si>
  <si>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</si>
  <si>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</si>
  <si>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</si>
  <si>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</si>
  <si>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</si>
  <si>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</si>
  <si>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</si>
  <si>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</si>
  <si>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</si>
  <si>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</si>
  <si>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</si>
  <si>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</si>
  <si>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</si>
  <si>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</si>
  <si>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</si>
  <si>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</si>
  <si>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</si>
  <si>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</si>
  <si>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</si>
  <si>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</si>
  <si>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</si>
  <si>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</si>
  <si>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</si>
  <si>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</si>
  <si>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</si>
  <si>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</si>
  <si>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</si>
  <si>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</si>
  <si>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</si>
  <si>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</si>
  <si>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</si>
  <si>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</si>
  <si>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</si>
  <si>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</si>
  <si>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</si>
  <si>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</si>
  <si>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</si>
  <si>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</si>
  <si>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</si>
  <si>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</si>
  <si>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</si>
  <si>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</si>
  <si>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</si>
  <si>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</si>
  <si>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</si>
  <si>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</si>
  <si>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</si>
  <si>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</si>
  <si>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</si>
  <si>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</si>
  <si>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</si>
  <si>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</si>
  <si>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</si>
  <si>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</si>
  <si>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</si>
  <si>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</si>
  <si>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</si>
  <si>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</si>
  <si>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</si>
  <si>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</si>
  <si>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</si>
  <si>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</si>
  <si>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</si>
  <si>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</si>
  <si>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</si>
  <si>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</si>
  <si>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</si>
  <si>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</si>
  <si>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</si>
  <si>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</si>
  <si>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</si>
  <si>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</si>
  <si>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</si>
  <si>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</si>
  <si>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</si>
  <si>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</si>
  <si>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</si>
  <si>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</si>
  <si>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</si>
  <si>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</si>
  <si>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</si>
  <si>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</si>
  <si>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</si>
  <si>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</si>
  <si>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</si>
  <si>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</si>
  <si>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</si>
  <si>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</si>
  <si>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</si>
  <si>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</si>
  <si>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</si>
  <si>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</si>
  <si>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</si>
  <si>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</si>
  <si>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</si>
  <si>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</si>
  <si>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</si>
  <si>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</si>
  <si>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</si>
  <si>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</si>
  <si>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</si>
  <si>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</si>
  <si>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</si>
  <si>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</si>
  <si>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</si>
  <si>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</si>
  <si>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</si>
  <si>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</si>
  <si>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</si>
  <si>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</si>
  <si>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</si>
  <si>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</si>
  <si>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</si>
  <si>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</si>
  <si>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</si>
  <si>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</si>
  <si>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</si>
  <si>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</si>
  <si>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</si>
  <si>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</si>
  <si>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</si>
  <si>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</si>
  <si>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</si>
  <si>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</si>
  <si>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</si>
  <si>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</si>
  <si>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</si>
  <si>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</si>
  <si>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</si>
  <si>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</si>
  <si>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</si>
  <si>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</si>
  <si>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</si>
  <si>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</si>
  <si>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</si>
  <si>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</si>
  <si>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</si>
  <si>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</si>
  <si>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</si>
  <si>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</si>
  <si>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</si>
  <si>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</si>
  <si>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</si>
  <si>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</si>
  <si>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</si>
  <si>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</si>
  <si>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</si>
  <si>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</si>
  <si>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</si>
  <si>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</si>
  <si>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</si>
  <si>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</si>
  <si>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</si>
  <si>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</si>
  <si>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</si>
  <si>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</si>
  <si>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</si>
  <si>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</si>
  <si>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</si>
  <si>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</si>
  <si>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</si>
  <si>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</si>
  <si>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</si>
  <si>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</si>
  <si>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</si>
  <si>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</si>
  <si>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</si>
  <si>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</si>
  <si>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</si>
  <si>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</si>
  <si>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</si>
  <si>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</si>
  <si>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</si>
  <si>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</si>
  <si>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</si>
  <si>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</si>
  <si>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</si>
  <si>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</si>
  <si>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</si>
  <si>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</si>
  <si>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</si>
  <si>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</si>
  <si>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</si>
  <si>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</si>
  <si>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</si>
  <si>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</si>
  <si>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</si>
  <si>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</si>
  <si>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</si>
  <si>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</si>
  <si>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</si>
  <si>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</si>
  <si>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</si>
  <si>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</si>
  <si>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</si>
  <si>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</si>
  <si>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</si>
  <si>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</si>
  <si>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</si>
  <si>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</si>
  <si>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</si>
  <si>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</si>
  <si>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</si>
  <si>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</si>
  <si>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</si>
  <si>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</si>
  <si>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</si>
  <si>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</si>
  <si>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</si>
  <si>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</si>
  <si>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</si>
  <si>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</si>
  <si>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</si>
  <si>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</si>
  <si>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</si>
  <si>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</si>
  <si>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</si>
  <si>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</si>
  <si>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</si>
  <si>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</si>
  <si>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</si>
  <si>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</si>
  <si>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</si>
  <si>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</si>
  <si>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</si>
  <si>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</si>
  <si>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</si>
  <si>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</si>
  <si>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</si>
  <si>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</si>
  <si>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</si>
  <si>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</si>
  <si>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</si>
  <si>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</si>
  <si>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</si>
  <si>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</si>
  <si>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</si>
  <si>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</si>
  <si>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</si>
  <si>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</si>
  <si>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</si>
  <si>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</si>
  <si>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</si>
  <si>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</si>
  <si>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</si>
  <si>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</si>
  <si>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</si>
  <si>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</si>
  <si>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</si>
  <si>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</si>
  <si>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</si>
  <si>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</si>
  <si>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</si>
  <si>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</si>
  <si>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</si>
  <si>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</si>
  <si>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</si>
  <si>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</si>
  <si>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</si>
  <si>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</si>
  <si>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</si>
  <si>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</si>
  <si>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</si>
  <si>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</si>
  <si>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</si>
  <si>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</si>
  <si>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</si>
  <si>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</si>
  <si>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</si>
  <si>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</si>
  <si>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</si>
  <si>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</si>
  <si>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</si>
  <si>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</si>
  <si>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</si>
  <si>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</si>
  <si>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</si>
  <si>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</si>
  <si>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</si>
  <si>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</si>
  <si>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</si>
  <si>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</si>
  <si>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</si>
  <si>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</si>
  <si>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</si>
  <si>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</si>
  <si>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</si>
  <si>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</si>
  <si>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</si>
  <si>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</si>
  <si>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</si>
  <si>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</si>
  <si>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</si>
  <si>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</si>
  <si>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</si>
  <si>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</si>
  <si>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</si>
  <si>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</si>
  <si>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</si>
  <si>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</si>
  <si>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</si>
  <si>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</si>
  <si>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</si>
  <si>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</si>
  <si>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</si>
  <si>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</si>
  <si>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</si>
  <si>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</si>
  <si>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</si>
  <si>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</si>
  <si>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</si>
  <si>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</si>
  <si>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</si>
  <si>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</si>
  <si>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</si>
  <si>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</si>
  <si>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</si>
  <si>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</si>
  <si>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</si>
  <si>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</si>
  <si>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</si>
  <si>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</si>
  <si>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</si>
  <si>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</si>
  <si>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</si>
  <si>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</si>
  <si>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</si>
  <si>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</si>
  <si>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</si>
  <si>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</si>
  <si>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</si>
  <si>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</si>
  <si>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</si>
  <si>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</si>
  <si>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</si>
  <si>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</si>
  <si>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</si>
  <si>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</si>
  <si>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</si>
  <si>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</si>
  <si>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</si>
  <si>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</si>
  <si>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</si>
  <si>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</si>
  <si>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</si>
  <si>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</si>
  <si>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</si>
  <si>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</si>
  <si>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</si>
  <si>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</si>
  <si>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</si>
  <si>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</si>
  <si>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</si>
  <si>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</si>
  <si>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</si>
  <si>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</si>
  <si>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</si>
  <si>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</si>
  <si>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</si>
  <si>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</si>
  <si>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</si>
  <si>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</si>
  <si>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</si>
  <si>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</si>
  <si>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</si>
  <si>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</si>
  <si>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</si>
  <si>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</si>
  <si>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</si>
  <si>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</si>
  <si>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</si>
  <si>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</si>
  <si>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</si>
  <si>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</si>
  <si>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</si>
  <si>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</si>
  <si>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</si>
  <si>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</si>
  <si>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</si>
  <si>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</si>
  <si>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</si>
  <si>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</si>
  <si>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</si>
  <si>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</si>
  <si>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</si>
  <si>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</si>
  <si>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</si>
  <si>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</si>
  <si>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</si>
  <si>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</si>
  <si>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</si>
  <si>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</si>
  <si>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</si>
  <si>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</si>
  <si>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</si>
  <si>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</si>
  <si>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</si>
  <si>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</si>
  <si>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</si>
  <si>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</si>
  <si>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</si>
  <si>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</si>
  <si>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</si>
  <si>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</si>
  <si>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</si>
  <si>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</si>
  <si>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</si>
  <si>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</si>
  <si>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</si>
  <si>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</si>
  <si>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</si>
  <si>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</si>
  <si>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</si>
  <si>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</si>
  <si>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</si>
  <si>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</si>
  <si>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</si>
  <si>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</si>
  <si>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</si>
  <si>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</si>
  <si>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</si>
  <si>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</si>
  <si>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</si>
  <si>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</si>
  <si>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</si>
  <si>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</si>
  <si>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</si>
  <si>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</si>
  <si>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</si>
  <si>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</si>
  <si>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</si>
  <si>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</si>
  <si>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</si>
  <si>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</si>
  <si>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</si>
  <si>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</si>
  <si>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</si>
  <si>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</si>
  <si>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</si>
  <si>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</si>
  <si>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</si>
  <si>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</si>
  <si>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</si>
  <si>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</si>
  <si>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</si>
  <si>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</si>
  <si>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</si>
  <si>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</si>
  <si>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</si>
  <si>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</si>
  <si>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</si>
  <si>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</si>
  <si>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</si>
  <si>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</si>
  <si>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</si>
  <si>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</si>
  <si>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</si>
  <si>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</si>
  <si>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</si>
  <si>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</si>
  <si>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</si>
  <si>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</si>
  <si>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</si>
  <si>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</si>
  <si>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</si>
  <si>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</si>
  <si>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</si>
  <si>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</si>
  <si>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</si>
  <si>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</si>
  <si>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</si>
  <si>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</si>
  <si>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</si>
  <si>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</si>
  <si>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</si>
  <si>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</si>
  <si>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</si>
  <si>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</si>
  <si>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</si>
  <si>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</si>
  <si>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</si>
  <si>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</si>
  <si>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</si>
  <si>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</si>
  <si>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</si>
  <si>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</si>
  <si>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</si>
  <si>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</si>
  <si>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</si>
  <si>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</si>
  <si>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</si>
  <si>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</si>
  <si>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</si>
  <si>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</si>
  <si>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</si>
  <si>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</si>
  <si>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</si>
  <si>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</si>
  <si>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</si>
  <si>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</si>
  <si>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</si>
  <si>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</si>
  <si>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</si>
  <si>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</si>
  <si>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</si>
  <si>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</si>
  <si>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</si>
  <si>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</si>
  <si>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</si>
  <si>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</si>
  <si>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</si>
  <si>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</si>
  <si>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</si>
  <si>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</si>
  <si>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</si>
  <si>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</si>
  <si>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</si>
  <si>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</si>
  <si>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</si>
  <si>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</si>
  <si>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</si>
  <si>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</si>
  <si>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</si>
  <si>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</si>
  <si>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</si>
  <si>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</si>
  <si>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</si>
  <si>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</si>
  <si>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</si>
  <si>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</si>
  <si>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</si>
  <si>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</si>
  <si>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</si>
  <si>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</si>
  <si>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</si>
  <si>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</si>
  <si>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</si>
  <si>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</si>
  <si>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</si>
  <si>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</si>
  <si>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</si>
  <si>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</si>
  <si>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</si>
  <si>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</si>
  <si>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</si>
  <si>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</si>
  <si>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</si>
  <si>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</si>
  <si>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</si>
  <si>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</si>
  <si>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</si>
  <si>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</si>
  <si>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</si>
  <si>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</si>
  <si>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</si>
  <si>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</si>
  <si>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</si>
  <si>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</si>
  <si>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</si>
  <si>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</si>
  <si>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</si>
  <si>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</si>
  <si>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</si>
  <si>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</si>
  <si>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</si>
  <si>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</si>
  <si>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</si>
  <si>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</si>
  <si>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</si>
  <si>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</si>
  <si>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</si>
  <si>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</si>
  <si>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</si>
  <si>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</si>
  <si>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</si>
  <si>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</si>
  <si>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</si>
  <si>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</si>
  <si>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</si>
  <si>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</si>
  <si>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</si>
  <si>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</si>
  <si>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</si>
  <si>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</si>
  <si>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</si>
  <si>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</si>
  <si>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</si>
  <si>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</si>
  <si>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</si>
  <si>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</si>
  <si>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</si>
  <si>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</si>
  <si>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</si>
  <si>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</si>
  <si>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</si>
  <si>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</si>
  <si>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</si>
  <si>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</si>
  <si>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</si>
  <si>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</si>
  <si>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</si>
  <si>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</si>
  <si>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</si>
  <si>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</si>
  <si>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</si>
  <si>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</si>
  <si>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</si>
  <si>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</si>
  <si>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</si>
  <si>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</si>
  <si>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</si>
  <si>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</si>
  <si>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</si>
  <si>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</si>
  <si>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</si>
  <si>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</si>
  <si>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</si>
  <si>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</si>
  <si>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</si>
  <si>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</si>
  <si>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</si>
  <si>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</si>
  <si>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</si>
  <si>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</si>
  <si>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</si>
  <si>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</si>
  <si>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</si>
  <si>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</si>
  <si>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</si>
  <si>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</si>
  <si>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</si>
  <si>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</si>
  <si>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</si>
  <si>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</si>
  <si>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</si>
  <si>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</si>
  <si>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</si>
  <si>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</si>
  <si>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</si>
  <si>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</si>
  <si>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</si>
  <si>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</si>
  <si>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</si>
  <si>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</si>
  <si>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</si>
  <si>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</si>
  <si>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</si>
  <si>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</si>
  <si>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</si>
  <si>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</si>
  <si>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</si>
  <si>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</si>
  <si>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</si>
  <si>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</si>
  <si>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</si>
  <si>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</si>
  <si>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</si>
  <si>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</si>
  <si>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</si>
  <si>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</si>
  <si>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</si>
  <si>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</si>
  <si>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</si>
  <si>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</si>
  <si>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</si>
  <si>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</si>
  <si>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</si>
  <si>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</si>
  <si>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</si>
  <si>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</si>
  <si>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</si>
  <si>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</si>
  <si>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</si>
  <si>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</si>
  <si>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</si>
  <si>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</si>
  <si>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</si>
  <si>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</si>
  <si>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</si>
  <si>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</si>
  <si>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</si>
  <si>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</si>
  <si>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</si>
  <si>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</si>
  <si>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</si>
  <si>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</si>
  <si>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</si>
  <si>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</si>
  <si>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</si>
  <si>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</si>
  <si>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</si>
  <si>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</si>
  <si>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</si>
  <si>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</si>
  <si>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</si>
  <si>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</si>
  <si>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</si>
  <si>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</si>
  <si>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</si>
  <si>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</si>
  <si>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</si>
  <si>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</si>
  <si>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</si>
  <si>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</si>
  <si>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</si>
  <si>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</si>
  <si>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</si>
  <si>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</si>
  <si>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</si>
  <si>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</si>
  <si>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</si>
  <si>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</si>
  <si>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</si>
  <si>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</si>
  <si>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</si>
  <si>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</si>
  <si>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</si>
  <si>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</si>
  <si>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</si>
  <si>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</si>
  <si>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</si>
  <si>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</si>
  <si>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</si>
  <si>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</si>
  <si>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</si>
  <si>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</si>
  <si>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</si>
  <si>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</si>
  <si>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</si>
  <si>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</si>
  <si>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</si>
  <si>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</si>
  <si>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</si>
  <si>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</si>
  <si>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</si>
  <si>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</si>
  <si>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</si>
  <si>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</si>
  <si>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</si>
  <si>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</si>
  <si>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</si>
  <si>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</si>
  <si>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</si>
  <si>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</si>
  <si>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</si>
  <si>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</si>
  <si>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</si>
  <si>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</si>
  <si>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</si>
  <si>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</si>
  <si>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</si>
  <si>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</si>
  <si>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</si>
  <si>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</si>
  <si>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</si>
  <si>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</si>
  <si>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</si>
  <si>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</si>
  <si>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</si>
  <si>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</si>
  <si>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</si>
  <si>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</si>
  <si>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</si>
  <si>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</si>
  <si>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</si>
  <si>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</si>
  <si>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</si>
  <si>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</si>
  <si>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</si>
  <si>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</si>
  <si>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</si>
  <si>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</si>
  <si>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</si>
  <si>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</si>
  <si>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</si>
  <si>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</si>
  <si>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</si>
  <si>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</si>
  <si>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</si>
  <si>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</si>
  <si>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</si>
  <si>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</si>
  <si>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</si>
  <si>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</si>
  <si>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</si>
  <si>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</si>
  <si>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</si>
  <si>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</si>
  <si>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</si>
  <si>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</si>
  <si>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</si>
  <si>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</si>
  <si>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</si>
  <si>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</si>
  <si>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</si>
  <si>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</si>
  <si>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</si>
  <si>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</si>
  <si>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</si>
  <si>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</si>
  <si>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</si>
  <si>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</si>
  <si>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</si>
  <si>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</si>
  <si>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</si>
  <si>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</si>
  <si>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</si>
  <si>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</si>
  <si>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</si>
  <si>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</si>
  <si>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</si>
  <si>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</si>
  <si>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</si>
  <si>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</si>
  <si>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</si>
  <si>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</si>
  <si>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</si>
  <si>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</si>
  <si>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</si>
  <si>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</si>
  <si>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</si>
  <si>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</si>
  <si>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</si>
  <si>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</si>
  <si>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</si>
  <si>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</si>
  <si>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</si>
  <si>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</si>
  <si>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</si>
  <si>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</si>
  <si>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</si>
  <si>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</si>
  <si>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</si>
  <si>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</si>
  <si>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</si>
  <si>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</si>
  <si>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</si>
  <si>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</si>
  <si>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</si>
  <si>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</si>
  <si>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</si>
  <si>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</si>
  <si>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</si>
  <si>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</si>
  <si>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</si>
  <si>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</si>
  <si>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</si>
  <si>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</si>
  <si>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</si>
  <si>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</si>
  <si>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</si>
  <si>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</si>
  <si>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</si>
  <si>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</si>
  <si>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</si>
  <si>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</si>
  <si>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</si>
  <si>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</si>
  <si>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</si>
  <si>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</si>
  <si>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</si>
  <si>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</si>
  <si>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</si>
  <si>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</si>
  <si>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</si>
  <si>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</si>
  <si>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</si>
  <si>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</si>
  <si>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</si>
  <si>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</si>
  <si>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</si>
  <si>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</si>
  <si>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</si>
  <si>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</si>
  <si>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</si>
  <si>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</si>
  <si>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</si>
  <si>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</si>
  <si>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</si>
  <si>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</si>
  <si>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</si>
  <si>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</si>
  <si>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</si>
  <si>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</si>
  <si>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</si>
  <si>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</si>
  <si>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</si>
  <si>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</si>
  <si>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</si>
  <si>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</si>
  <si>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</si>
  <si>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</si>
  <si>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</si>
  <si>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</si>
  <si>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</si>
  <si>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</si>
  <si>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</si>
  <si>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</si>
  <si>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</si>
  <si>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</si>
  <si>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</si>
  <si>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</si>
  <si>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</si>
  <si>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</si>
  <si>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</si>
  <si>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</si>
  <si>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</si>
  <si>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</si>
  <si>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</si>
  <si>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</si>
  <si>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</si>
  <si>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</si>
  <si>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</si>
  <si>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</si>
  <si>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</si>
  <si>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</si>
  <si>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</si>
  <si>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</si>
  <si>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</si>
  <si>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</si>
  <si>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</si>
  <si>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</si>
  <si>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</si>
  <si>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</si>
  <si>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</si>
  <si>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</si>
  <si>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</si>
  <si>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</si>
  <si>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</si>
  <si>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</si>
  <si>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</si>
  <si>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</si>
  <si>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</si>
  <si>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</si>
  <si>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</si>
  <si>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</si>
  <si>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</si>
  <si>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</si>
  <si>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</si>
  <si>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</si>
  <si>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</si>
  <si>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</si>
  <si>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</si>
  <si>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</si>
  <si>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</si>
  <si>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</si>
  <si>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</si>
  <si>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</si>
  <si>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</si>
  <si>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</si>
  <si>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</si>
  <si>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</si>
  <si>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</si>
  <si>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</si>
  <si>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</si>
  <si>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</si>
  <si>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</si>
  <si>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</si>
  <si>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</si>
  <si>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</si>
  <si>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</si>
  <si>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</si>
  <si>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</si>
  <si>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</si>
  <si>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</si>
  <si>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</si>
  <si>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</si>
  <si>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</si>
  <si>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</si>
  <si>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</si>
  <si>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</si>
  <si>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</si>
  <si>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</si>
  <si>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</si>
  <si>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</si>
  <si>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</si>
  <si>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</si>
  <si>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</si>
  <si>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</si>
  <si>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</si>
  <si>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</si>
  <si>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</si>
  <si>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</si>
  <si>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</si>
  <si>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</si>
  <si>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</si>
  <si>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</si>
  <si>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</si>
  <si>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</si>
  <si>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</si>
  <si>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</si>
  <si>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</si>
  <si>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</si>
  <si>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</si>
  <si>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</si>
  <si>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</si>
  <si>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</si>
  <si>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</si>
  <si>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</si>
  <si>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</si>
  <si>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</si>
  <si>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</si>
  <si>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</si>
  <si>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</si>
  <si>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</si>
  <si>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</si>
  <si>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</si>
  <si>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</si>
  <si>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</si>
  <si>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</si>
  <si>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</si>
  <si>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</si>
  <si>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</si>
  <si>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</si>
  <si>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</si>
  <si>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</si>
  <si>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</si>
  <si>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</si>
  <si>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</si>
  <si>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</si>
  <si>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</si>
  <si>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</si>
  <si>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</si>
  <si>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</si>
  <si>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</si>
  <si>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</si>
  <si>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</si>
  <si>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</si>
  <si>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</si>
  <si>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</si>
  <si>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</si>
  <si>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</si>
  <si>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</si>
  <si>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</si>
  <si>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</si>
  <si>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</si>
  <si>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</si>
  <si>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</si>
  <si>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</si>
  <si>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</si>
  <si>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</si>
  <si>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</si>
  <si>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</si>
  <si>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</si>
  <si>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</si>
  <si>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</si>
  <si>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</si>
  <si>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</si>
  <si>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</si>
  <si>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</si>
  <si>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</si>
  <si>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</si>
  <si>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</si>
  <si>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</si>
  <si>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</si>
  <si>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</si>
  <si>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</si>
  <si>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</si>
  <si>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</si>
  <si>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</si>
  <si>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</si>
  <si>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</si>
  <si>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</si>
  <si>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</si>
  <si>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</si>
  <si>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</si>
  <si>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</si>
  <si>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</si>
  <si>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</si>
  <si>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</si>
  <si>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</si>
  <si>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</si>
  <si>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</si>
  <si>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</si>
  <si>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</si>
  <si>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</si>
  <si>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</si>
  <si>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</si>
  <si>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</si>
  <si>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</si>
  <si>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</si>
  <si>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</si>
  <si>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</si>
  <si>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</si>
  <si>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</si>
  <si>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</si>
  <si>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</si>
  <si>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</si>
  <si>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</si>
  <si>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</si>
  <si>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</si>
  <si>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</si>
  <si>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</si>
  <si>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</si>
  <si>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</si>
  <si>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</si>
  <si>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</si>
  <si>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</si>
  <si>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</si>
  <si>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</si>
  <si>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</si>
  <si>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</si>
  <si>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</si>
  <si>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</si>
  <si>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</si>
  <si>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</si>
  <si>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</si>
  <si>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</si>
  <si>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</si>
  <si>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</si>
  <si>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</si>
  <si>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</si>
  <si>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</si>
  <si>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</si>
  <si>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</si>
  <si>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</si>
  <si>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</si>
  <si>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</si>
  <si>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</si>
  <si>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</si>
  <si>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</si>
  <si>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</si>
  <si>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</si>
  <si>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</si>
  <si>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</si>
  <si>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</si>
  <si>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</si>
  <si>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</si>
  <si>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</si>
  <si>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</si>
  <si>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</si>
  <si>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</si>
  <si>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</si>
  <si>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</si>
  <si>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</si>
  <si>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</si>
  <si>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</si>
  <si>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</si>
  <si>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</si>
  <si>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</si>
  <si>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</si>
  <si>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</si>
  <si>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</si>
  <si>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</si>
  <si>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</si>
  <si>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</si>
  <si>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</si>
  <si>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</si>
  <si>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</si>
  <si>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</si>
  <si>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</si>
  <si>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</si>
  <si>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</si>
  <si>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</si>
  <si>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</si>
  <si>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</si>
  <si>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</si>
  <si>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</si>
  <si>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</si>
  <si>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</si>
  <si>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</si>
  <si>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</si>
  <si>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</si>
  <si>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</si>
  <si>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</si>
  <si>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</si>
  <si>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</si>
  <si>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</si>
  <si>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</si>
  <si>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</si>
  <si>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</si>
  <si>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</si>
  <si>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</si>
  <si>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</si>
  <si>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</si>
  <si>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</si>
  <si>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</si>
  <si>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</si>
  <si>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</si>
  <si>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</si>
  <si>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</si>
  <si>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</si>
  <si>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</si>
  <si>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</si>
  <si>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</si>
  <si>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</si>
  <si>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</si>
  <si>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</si>
  <si>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</si>
  <si>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</si>
  <si>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</si>
  <si>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</si>
  <si>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</si>
  <si>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</si>
  <si>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</si>
  <si>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</si>
  <si>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</si>
  <si>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</si>
  <si>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</si>
  <si>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</si>
  <si>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</si>
  <si>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</si>
  <si>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</si>
  <si>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</si>
  <si>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</si>
  <si>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</si>
  <si>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</si>
  <si>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</si>
  <si>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</si>
  <si>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</si>
  <si>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</si>
  <si>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</si>
  <si>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</si>
  <si>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</si>
  <si>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</si>
  <si>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</si>
  <si>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</si>
  <si>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</si>
  <si>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</si>
  <si>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</si>
  <si>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</si>
  <si>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</si>
  <si>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</si>
  <si>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</si>
  <si>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</si>
  <si>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</si>
  <si>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</si>
  <si>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</si>
  <si>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</si>
  <si>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</si>
  <si>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</si>
  <si>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</si>
  <si>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</si>
  <si>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</si>
  <si>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</si>
  <si>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</si>
  <si>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</si>
  <si>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</si>
  <si>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</si>
  <si>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</si>
  <si>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</si>
  <si>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</si>
  <si>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</si>
  <si>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</si>
  <si>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</si>
  <si>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</si>
  <si>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</si>
  <si>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</si>
  <si>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</si>
  <si>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</si>
  <si>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</si>
  <si>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</si>
  <si>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</si>
  <si>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</si>
  <si>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</si>
  <si>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</si>
  <si>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</si>
  <si>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</si>
  <si>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</si>
  <si>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</si>
  <si>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</si>
  <si>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</si>
  <si>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</si>
  <si>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</si>
  <si>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</si>
  <si>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</si>
  <si>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</si>
  <si>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</si>
  <si>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</si>
  <si>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</si>
  <si>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</si>
  <si>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</si>
  <si>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</si>
  <si>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</si>
  <si>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</si>
  <si>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</si>
  <si>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</si>
  <si>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</si>
  <si>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</si>
  <si>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</si>
  <si>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</si>
  <si>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</si>
  <si>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</si>
  <si>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</si>
  <si>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</si>
  <si>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</si>
  <si>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</si>
  <si>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</si>
  <si>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</si>
  <si>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</si>
  <si>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</si>
  <si>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</si>
  <si>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</si>
  <si>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</si>
  <si>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</si>
  <si>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</si>
  <si>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</si>
  <si>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</si>
  <si>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</si>
  <si>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</si>
  <si>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</si>
  <si>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</si>
  <si>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</si>
  <si>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</si>
  <si>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</si>
  <si>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</si>
  <si>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</si>
  <si>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</si>
  <si>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</si>
  <si>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</si>
  <si>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</si>
  <si>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</si>
  <si>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</si>
  <si>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</si>
  <si>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</si>
  <si>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</si>
  <si>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</si>
  <si>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</si>
  <si>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</si>
  <si>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</si>
  <si>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</si>
  <si>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</si>
  <si>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</si>
  <si>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</si>
  <si>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</si>
  <si>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</si>
  <si>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</si>
  <si>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</si>
  <si>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</si>
  <si>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</si>
  <si>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</si>
  <si>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</si>
  <si>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</si>
  <si>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</si>
  <si>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</si>
  <si>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</si>
  <si>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</si>
  <si>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</si>
  <si>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</si>
  <si>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</si>
  <si>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</si>
  <si>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</si>
  <si>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</si>
  <si>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</si>
  <si>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</si>
  <si>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</si>
  <si>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</si>
  <si>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</si>
  <si>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</si>
  <si>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</si>
  <si>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</si>
  <si>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</si>
  <si>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</si>
  <si>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</si>
  <si>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</si>
  <si>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</si>
  <si>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</si>
  <si>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</si>
  <si>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</si>
  <si>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</si>
  <si>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</si>
  <si>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</si>
  <si>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</si>
  <si>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</si>
  <si>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</si>
  <si>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</si>
  <si>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</si>
  <si>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</si>
  <si>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</si>
  <si>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</si>
  <si>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</si>
  <si>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</si>
  <si>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</si>
  <si>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</si>
  <si>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</si>
  <si>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</si>
  <si>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</si>
  <si>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</si>
  <si>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</si>
  <si>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</si>
  <si>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</si>
  <si>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</si>
  <si>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</si>
  <si>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</si>
  <si>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</si>
  <si>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</si>
  <si>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</si>
  <si>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</si>
  <si>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</si>
  <si>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</si>
  <si>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</si>
  <si>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</si>
  <si>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</si>
  <si>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</si>
  <si>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</si>
  <si>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</si>
  <si>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</si>
  <si>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</si>
  <si>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</si>
  <si>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</si>
  <si>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</si>
  <si>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</si>
  <si>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</si>
  <si>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</si>
  <si>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</si>
  <si>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</si>
  <si>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</si>
  <si>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</si>
  <si>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</si>
  <si>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</si>
  <si>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</si>
  <si>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</si>
  <si>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</si>
  <si>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</si>
  <si>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</si>
  <si>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</si>
  <si>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</si>
  <si>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</si>
  <si>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</si>
  <si>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</si>
  <si>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</si>
  <si>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</si>
  <si>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</si>
  <si>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</si>
  <si>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</si>
  <si>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</si>
  <si>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</si>
  <si>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</si>
  <si>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</si>
  <si>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</si>
  <si>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</si>
  <si>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</si>
  <si>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</si>
  <si>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</si>
  <si>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</si>
  <si>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</si>
  <si>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</si>
  <si>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</si>
  <si>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</si>
  <si>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</si>
  <si>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</si>
  <si>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</si>
  <si>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</si>
  <si>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</si>
  <si>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</si>
  <si>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</si>
  <si>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</si>
  <si>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</si>
  <si>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</si>
  <si>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</si>
  <si>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</si>
  <si>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</si>
  <si>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</si>
  <si>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</si>
  <si>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</si>
  <si>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</si>
  <si>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</si>
  <si>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</si>
  <si>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</si>
  <si>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</si>
  <si>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</si>
  <si>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</si>
  <si>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</si>
  <si>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</si>
  <si>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</si>
  <si>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</si>
  <si>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</si>
  <si>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</si>
  <si>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</si>
  <si>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</si>
  <si>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</si>
  <si>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</si>
  <si>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</si>
  <si>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</si>
  <si>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</si>
  <si>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</si>
  <si>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</si>
  <si>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</si>
  <si>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</si>
  <si>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</si>
  <si>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</si>
  <si>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</si>
  <si>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</si>
  <si>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</si>
  <si>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</si>
  <si>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</si>
  <si>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</si>
  <si>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</si>
  <si>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</si>
  <si>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</si>
  <si>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</si>
  <si>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</si>
  <si>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</si>
  <si>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</si>
  <si>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</si>
  <si>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</si>
  <si>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</si>
  <si>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</si>
  <si>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</si>
  <si>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</si>
  <si>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</si>
  <si>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</si>
  <si>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</si>
  <si>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</si>
  <si>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</si>
  <si>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</si>
  <si>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</si>
  <si>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</si>
  <si>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</si>
  <si>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</si>
  <si>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</si>
  <si>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</si>
  <si>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</si>
  <si>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</si>
  <si>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</si>
  <si>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</si>
  <si>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</si>
  <si>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</si>
  <si>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</si>
  <si>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</si>
  <si>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</si>
  <si>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</si>
  <si>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</si>
  <si>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</si>
  <si>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</si>
  <si>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</si>
  <si>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</si>
  <si>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</si>
  <si>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</si>
  <si>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</si>
  <si>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</si>
  <si>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</si>
  <si>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</si>
  <si>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</si>
  <si>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</si>
  <si>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</si>
  <si>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</si>
  <si>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</si>
  <si>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</si>
  <si>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</si>
  <si>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</si>
  <si>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</si>
  <si>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</si>
  <si>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</si>
  <si>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</si>
  <si>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</si>
  <si>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</si>
  <si>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</si>
  <si>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</si>
  <si>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</si>
  <si>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</si>
  <si>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</si>
  <si>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</si>
  <si>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</si>
  <si>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</si>
  <si>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</si>
  <si>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</si>
  <si>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</si>
  <si>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</si>
  <si>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</si>
  <si>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</si>
  <si>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</si>
  <si>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</si>
  <si>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</si>
  <si>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</si>
  <si>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</si>
  <si>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</si>
  <si>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</si>
  <si>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</si>
  <si>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</si>
  <si>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</si>
  <si>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</si>
  <si>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</si>
  <si>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</si>
  <si>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</si>
  <si>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</si>
  <si>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</si>
  <si>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</si>
  <si>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</si>
  <si>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</si>
  <si>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</si>
  <si>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</si>
  <si>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</si>
  <si>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</si>
  <si>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</si>
  <si>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</si>
  <si>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</si>
  <si>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</si>
  <si>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</si>
  <si>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</si>
  <si>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</si>
  <si>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</si>
  <si>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</si>
  <si>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</si>
  <si>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</si>
  <si>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</si>
  <si>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</si>
  <si>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</si>
  <si>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</si>
  <si>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</si>
  <si>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</si>
  <si>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</si>
  <si>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</si>
  <si>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</si>
  <si>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</si>
  <si>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</si>
  <si>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</si>
  <si>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</si>
  <si>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</si>
  <si>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</si>
  <si>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</si>
  <si>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</si>
  <si>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</si>
  <si>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</si>
  <si>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</si>
  <si>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</si>
  <si>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</si>
  <si>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</si>
  <si>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</si>
  <si>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</si>
  <si>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</si>
  <si>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</si>
  <si>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</si>
  <si>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</si>
  <si>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</si>
  <si>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</si>
  <si>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</si>
  <si>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</si>
  <si>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</si>
  <si>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</si>
  <si>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</si>
  <si>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</si>
  <si>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</si>
  <si>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</si>
  <si>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</si>
  <si>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</si>
  <si>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</si>
  <si>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</si>
  <si>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</si>
  <si>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</si>
  <si>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</si>
  <si>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</si>
  <si>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</si>
  <si>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</si>
  <si>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</si>
  <si>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</si>
  <si>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</si>
  <si>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</si>
  <si>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</si>
  <si>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</si>
  <si>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</si>
  <si>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</si>
  <si>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</si>
  <si>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</si>
  <si>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</si>
  <si>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</si>
  <si>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</si>
  <si>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</si>
  <si>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</si>
  <si>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</si>
  <si>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</si>
  <si>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</si>
  <si>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</si>
  <si>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</si>
  <si>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</si>
  <si>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</si>
  <si>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</si>
  <si>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</si>
  <si>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</si>
  <si>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</si>
  <si>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</si>
  <si>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</si>
  <si>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</si>
  <si>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</si>
  <si>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</si>
  <si>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</si>
  <si>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</si>
  <si>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</si>
  <si>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</si>
  <si>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</si>
  <si>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</si>
  <si>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</si>
  <si>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</si>
  <si>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</si>
  <si>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</si>
  <si>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</si>
  <si>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</si>
  <si>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</si>
  <si>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</si>
  <si>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</si>
  <si>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</si>
  <si>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</si>
  <si>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</si>
  <si>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</si>
  <si>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</si>
  <si>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</si>
  <si>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</si>
  <si>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</si>
  <si>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</si>
  <si>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</si>
  <si>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</si>
  <si>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</si>
  <si>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</si>
  <si>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</si>
  <si>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</si>
  <si>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</si>
  <si>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</si>
  <si>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</si>
  <si>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</si>
  <si>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</si>
  <si>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</si>
  <si>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</si>
  <si>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</si>
  <si>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</si>
  <si>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</si>
  <si>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</si>
  <si>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</si>
  <si>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</si>
  <si>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</si>
  <si>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</si>
  <si>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</si>
  <si>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</si>
  <si>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</si>
  <si>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</si>
  <si>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</si>
  <si>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</si>
  <si>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</si>
  <si>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</si>
  <si>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</si>
  <si>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</si>
  <si>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</si>
  <si>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</si>
  <si>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</si>
  <si>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</si>
  <si>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</si>
  <si>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</si>
  <si>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</si>
  <si>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</si>
  <si>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</si>
  <si>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</si>
  <si>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</si>
  <si>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</si>
  <si>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</si>
  <si>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</si>
  <si>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</si>
  <si>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</si>
  <si>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</si>
  <si>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</si>
  <si>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</si>
  <si>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</si>
  <si>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</si>
  <si>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</si>
  <si>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</si>
  <si>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</si>
  <si>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</si>
  <si>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</si>
  <si>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</si>
  <si>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</si>
  <si>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</si>
  <si>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</si>
  <si>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</si>
  <si>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</si>
  <si>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</si>
  <si>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</si>
  <si>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</si>
  <si>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</si>
  <si>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</si>
  <si>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</si>
  <si>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</si>
  <si>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</si>
  <si>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</si>
  <si>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</si>
  <si>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</si>
  <si>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</si>
  <si>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</si>
  <si>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</si>
  <si>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</si>
  <si>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</si>
  <si>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</si>
  <si>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</si>
  <si>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</si>
  <si>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</si>
  <si>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</si>
  <si>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</si>
  <si>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</si>
  <si>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</si>
  <si>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</si>
  <si>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</si>
  <si>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</si>
  <si>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</si>
  <si>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</si>
  <si>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</si>
  <si>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</si>
  <si>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</si>
  <si>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</si>
  <si>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</si>
  <si>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</si>
  <si>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</si>
  <si>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</si>
  <si>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</si>
  <si>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</si>
  <si>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</si>
  <si>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</si>
  <si>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</si>
  <si>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</si>
  <si>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</si>
  <si>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</si>
  <si>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</si>
  <si>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</si>
  <si>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</si>
  <si>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</si>
  <si>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</si>
  <si>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</si>
  <si>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</si>
  <si>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</si>
  <si>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</si>
  <si>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</si>
  <si>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</si>
  <si>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</si>
  <si>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</si>
  <si>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</si>
  <si>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</si>
  <si>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</si>
  <si>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</si>
  <si>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</si>
  <si>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</si>
  <si>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</si>
  <si>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</si>
  <si>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</si>
  <si>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</si>
  <si>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</si>
  <si>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</si>
  <si>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</si>
  <si>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</si>
  <si>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</si>
  <si>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</si>
  <si>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</si>
  <si>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</si>
  <si>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</si>
  <si>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</si>
  <si>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</si>
  <si>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</si>
  <si>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</si>
  <si>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</si>
  <si>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</si>
  <si>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</si>
  <si>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</si>
  <si>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</si>
  <si>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</si>
  <si>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</si>
  <si>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</si>
  <si>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</si>
  <si>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</si>
  <si>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</si>
  <si>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</si>
  <si>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</si>
  <si>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</si>
  <si>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</si>
  <si>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</si>
  <si>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</si>
  <si>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</si>
  <si>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</si>
  <si>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</si>
  <si>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</si>
  <si>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</si>
  <si>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</si>
  <si>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</si>
  <si>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</si>
  <si>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</si>
  <si>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</si>
  <si>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</si>
  <si>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</si>
  <si>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</si>
  <si>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</si>
  <si>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</si>
  <si>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</si>
  <si>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</si>
  <si>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</si>
  <si>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</si>
  <si>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</si>
  <si>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</si>
  <si>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</si>
  <si>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</si>
  <si>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</si>
  <si>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</si>
  <si>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</si>
  <si>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</si>
  <si>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</si>
  <si>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</si>
  <si>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</si>
  <si>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</si>
  <si>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</si>
  <si>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</si>
  <si>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</si>
  <si>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</si>
  <si>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</si>
  <si>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</si>
  <si>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</si>
  <si>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</si>
  <si>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</si>
  <si>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</si>
  <si>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</si>
  <si>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</si>
  <si>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</si>
  <si>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</si>
  <si>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</si>
  <si>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</si>
  <si>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</si>
  <si>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</si>
  <si>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</si>
  <si>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</si>
  <si>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</si>
  <si>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</si>
  <si>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</si>
  <si>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</si>
  <si>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</si>
  <si>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</si>
  <si>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</si>
  <si>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</si>
  <si>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</si>
  <si>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</si>
  <si>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</si>
  <si>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</si>
  <si>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</si>
  <si>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</si>
  <si>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</si>
  <si>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</si>
  <si>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</si>
  <si>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</si>
  <si>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</si>
  <si>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</si>
  <si>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</si>
  <si>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</si>
  <si>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</si>
  <si>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</si>
  <si>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</si>
  <si>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</si>
  <si>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</si>
  <si>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</si>
  <si>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</si>
  <si>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</si>
  <si>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</si>
  <si>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</si>
  <si>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</si>
  <si>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</si>
  <si>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</si>
  <si>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</si>
  <si>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</si>
  <si>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</si>
  <si>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</si>
  <si>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</si>
  <si>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</si>
  <si>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</si>
  <si>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</si>
  <si>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</si>
  <si>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</si>
  <si>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</si>
  <si>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</si>
  <si>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</si>
  <si>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</si>
  <si>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</si>
  <si>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</si>
  <si>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</si>
  <si>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</si>
  <si>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</si>
  <si>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</si>
  <si>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</si>
  <si>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</si>
  <si>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</si>
  <si>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</si>
  <si>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</si>
  <si>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</si>
  <si>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</si>
  <si>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</si>
  <si>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</si>
  <si>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</si>
  <si>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</si>
  <si>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</si>
  <si>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</si>
  <si>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</si>
  <si>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</si>
  <si>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</si>
  <si>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</si>
  <si>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</si>
  <si>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</si>
  <si>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</si>
  <si>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</si>
  <si>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</si>
  <si>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</si>
  <si>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</si>
  <si>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</si>
  <si>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</si>
  <si>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</si>
  <si>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</si>
  <si>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</si>
  <si>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</si>
  <si>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</si>
  <si>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</si>
  <si>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</si>
  <si>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</si>
  <si>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</si>
  <si>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</si>
  <si>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</si>
  <si>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</si>
  <si>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</si>
  <si>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</si>
  <si>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</si>
  <si>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</si>
  <si>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</si>
  <si>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</si>
  <si>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</si>
  <si>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</si>
  <si>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</si>
  <si>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</si>
  <si>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</si>
  <si>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</si>
  <si>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</si>
  <si>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</si>
  <si>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</si>
  <si>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</si>
  <si>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</si>
  <si>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</si>
  <si>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</si>
  <si>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</si>
  <si>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</si>
  <si>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</si>
  <si>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</si>
  <si>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</si>
  <si>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</si>
  <si>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</si>
  <si>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</si>
  <si>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</si>
  <si>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</si>
  <si>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</si>
  <si>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</si>
  <si>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</si>
  <si>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</si>
  <si>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</si>
  <si>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</si>
  <si>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</si>
  <si>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</si>
  <si>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</si>
  <si>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</si>
  <si>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</si>
  <si>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</si>
  <si>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</si>
  <si>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</si>
  <si>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</si>
  <si>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</si>
  <si>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</si>
  <si>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</si>
  <si>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</si>
  <si>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</si>
  <si>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</si>
  <si>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</si>
  <si>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</si>
  <si>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</si>
  <si>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</si>
  <si>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</si>
  <si>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</si>
  <si>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</si>
  <si>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</si>
  <si>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</si>
  <si>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</si>
  <si>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</si>
  <si>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</si>
  <si>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</si>
  <si>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</si>
  <si>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</si>
  <si>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</si>
  <si>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</si>
  <si>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</si>
  <si>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</si>
  <si>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</si>
  <si>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</si>
  <si>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</si>
  <si>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</si>
  <si>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</si>
  <si>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</si>
  <si>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</si>
  <si>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</si>
  <si>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</si>
  <si>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</si>
  <si>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</si>
  <si>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</si>
  <si>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</si>
  <si>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</si>
  <si>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</si>
  <si>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</si>
  <si>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</si>
  <si>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</si>
  <si>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</si>
  <si>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</si>
  <si>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</si>
  <si>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</si>
  <si>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</si>
  <si>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</si>
  <si>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</si>
  <si>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</si>
  <si>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</si>
  <si>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</si>
  <si>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</si>
  <si>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</si>
  <si>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</si>
  <si>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</si>
  <si>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</si>
  <si>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</si>
  <si>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</si>
  <si>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</si>
  <si>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</si>
  <si>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</si>
  <si>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</si>
  <si>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</si>
  <si>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</si>
  <si>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</si>
  <si>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</si>
  <si>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</si>
  <si>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</si>
  <si>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</si>
  <si>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</si>
  <si>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</si>
  <si>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</si>
  <si>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</si>
  <si>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</si>
  <si>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</si>
  <si>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</si>
  <si>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</si>
  <si>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</si>
  <si>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</si>
  <si>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</si>
  <si>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</si>
  <si>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</si>
  <si>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</si>
  <si>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</si>
  <si>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</si>
  <si>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</si>
  <si>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</si>
  <si>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</si>
  <si>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</si>
  <si>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</si>
  <si>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</si>
  <si>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</si>
  <si>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</si>
  <si>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</si>
  <si>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</si>
  <si>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</si>
  <si>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</si>
  <si>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</si>
  <si>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</si>
  <si>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</si>
  <si>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</si>
  <si>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</si>
  <si>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</si>
  <si>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</si>
  <si>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</si>
  <si>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</si>
  <si>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</si>
  <si>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</si>
  <si>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</si>
  <si>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</si>
  <si>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</si>
  <si>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</si>
  <si>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</si>
  <si>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</si>
  <si>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</si>
  <si>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</si>
  <si>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</si>
  <si>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</si>
  <si>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</si>
  <si>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</si>
  <si>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</si>
  <si>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</si>
  <si>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</si>
  <si>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</si>
  <si>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</si>
  <si>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</si>
  <si>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</si>
  <si>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</si>
  <si>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</si>
  <si>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</si>
  <si>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</si>
  <si>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</si>
  <si>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</si>
  <si>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</si>
  <si>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</si>
  <si>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</si>
  <si>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</si>
  <si>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</si>
  <si>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</si>
  <si>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</si>
  <si>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</si>
  <si>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</si>
  <si>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</si>
  <si>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</si>
  <si>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</si>
  <si>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</si>
  <si>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</si>
  <si>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</si>
  <si>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</si>
  <si>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</si>
  <si>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</si>
  <si>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</si>
  <si>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</si>
  <si>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</si>
  <si>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</si>
  <si>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</si>
  <si>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</si>
  <si>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</si>
  <si>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</si>
  <si>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</si>
  <si>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</si>
  <si>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</si>
  <si>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</si>
  <si>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</si>
  <si>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</si>
  <si>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</si>
  <si>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</si>
  <si>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</si>
  <si>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</si>
  <si>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</si>
  <si>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</si>
  <si>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</si>
  <si>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</si>
  <si>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</si>
  <si>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</si>
  <si>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</si>
  <si>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</si>
  <si>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</si>
  <si>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</si>
  <si>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</si>
  <si>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</si>
  <si>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</si>
  <si>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</si>
  <si>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</si>
  <si>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</si>
  <si>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</si>
  <si>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</si>
  <si>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</si>
  <si>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</si>
  <si>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</si>
  <si>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</si>
  <si>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</si>
  <si>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</si>
  <si>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</si>
  <si>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</si>
  <si>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</si>
  <si>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</si>
  <si>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</si>
  <si>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</si>
  <si>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</si>
  <si>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</si>
  <si>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</si>
  <si>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</si>
  <si>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</si>
  <si>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</si>
  <si>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</si>
  <si>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</si>
  <si>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</si>
  <si>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</si>
  <si>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</si>
  <si>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</si>
  <si>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</si>
  <si>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</si>
  <si>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</si>
  <si>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</si>
  <si>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</si>
  <si>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</si>
  <si>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</si>
  <si>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</si>
  <si>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</si>
  <si>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</si>
  <si>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</si>
  <si>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</si>
  <si>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</si>
  <si>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</si>
  <si>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</si>
  <si>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</si>
  <si>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</si>
  <si>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</si>
  <si>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</si>
  <si>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</si>
  <si>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</si>
  <si>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</si>
  <si>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</si>
  <si>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</si>
  <si>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</si>
  <si>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</si>
  <si>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</si>
  <si>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</si>
  <si>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</si>
  <si>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</si>
  <si>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</si>
  <si>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</si>
  <si>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</si>
  <si>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</si>
  <si>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</si>
  <si>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</si>
  <si>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</si>
  <si>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</si>
  <si>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</si>
  <si>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</si>
  <si>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</si>
  <si>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</si>
  <si>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</si>
  <si>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</si>
  <si>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</si>
  <si>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</si>
  <si>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</si>
  <si>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</si>
  <si>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</si>
  <si>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</si>
  <si>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</si>
  <si>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</si>
  <si>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</si>
  <si>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</si>
  <si>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</si>
  <si>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</si>
  <si>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</si>
  <si>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</si>
  <si>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</si>
  <si>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</si>
  <si>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</si>
  <si>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</si>
  <si>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</si>
  <si>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</si>
  <si>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</si>
  <si>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</si>
  <si>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</si>
  <si>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</si>
  <si>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</si>
  <si>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</si>
  <si>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</si>
  <si>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</si>
  <si>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</si>
  <si>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</si>
  <si>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</si>
  <si>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</si>
  <si>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</si>
  <si>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</si>
  <si>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</si>
  <si>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</si>
  <si>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</si>
  <si>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</si>
  <si>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</si>
  <si>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</si>
  <si>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</si>
  <si>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</si>
  <si>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</si>
  <si>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</si>
  <si>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</si>
  <si>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</si>
  <si>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</si>
  <si>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</si>
  <si>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</si>
  <si>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</si>
  <si>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</si>
  <si>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</si>
  <si>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</si>
  <si>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</si>
  <si>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</si>
  <si>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</si>
  <si>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</si>
  <si>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</si>
  <si>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</si>
  <si>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</si>
  <si>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</si>
  <si>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</si>
  <si>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</si>
  <si>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</si>
  <si>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</si>
  <si>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</si>
  <si>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</si>
  <si>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</si>
  <si>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</si>
  <si>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</si>
  <si>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</si>
  <si>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</si>
  <si>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</si>
  <si>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</si>
  <si>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</si>
  <si>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</si>
  <si>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</si>
  <si>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</si>
  <si>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</si>
  <si>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</si>
  <si>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</si>
  <si>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</si>
  <si>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</si>
  <si>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</si>
  <si>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</si>
  <si>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</si>
  <si>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</si>
  <si>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</si>
  <si>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</si>
  <si>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</si>
  <si>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</si>
  <si>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</si>
  <si>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</si>
  <si>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</si>
  <si>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</si>
  <si>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</si>
  <si>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</si>
  <si>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</si>
  <si>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</si>
  <si>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</si>
  <si>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</si>
  <si>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</si>
  <si>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</si>
  <si>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</si>
  <si>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</si>
  <si>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</si>
  <si>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</si>
  <si>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</si>
  <si>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</si>
  <si>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</si>
  <si>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</si>
  <si>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</si>
  <si>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</si>
  <si>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</si>
  <si>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</si>
  <si>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</si>
  <si>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</si>
  <si>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</si>
  <si>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</si>
  <si>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</si>
  <si>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</si>
  <si>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</si>
  <si>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</si>
  <si>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</si>
  <si>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</si>
  <si>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</si>
  <si>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</si>
  <si>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</si>
  <si>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</si>
  <si>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</si>
  <si>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</si>
  <si>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</si>
  <si>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</si>
  <si>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</si>
  <si>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</si>
  <si>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</si>
  <si>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</si>
  <si>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</si>
  <si>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</si>
  <si>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</si>
  <si>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</si>
  <si>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</si>
  <si>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</si>
  <si>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</si>
  <si>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</si>
  <si>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</si>
  <si>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</si>
  <si>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</si>
  <si>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</si>
  <si>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</si>
  <si>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</si>
  <si>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</si>
  <si>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</si>
  <si>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</si>
  <si>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</si>
  <si>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</si>
  <si>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</si>
  <si>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</si>
  <si>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</si>
  <si>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</si>
  <si>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</si>
  <si>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</si>
  <si>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</si>
  <si>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</si>
  <si>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</si>
  <si>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</si>
  <si>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</si>
  <si>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</si>
  <si>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</si>
  <si>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</si>
  <si>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</si>
  <si>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</si>
  <si>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</si>
  <si>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</si>
  <si>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</si>
  <si>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</si>
  <si>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</si>
  <si>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</si>
  <si>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</si>
  <si>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</si>
  <si>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</si>
  <si>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</si>
  <si>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</si>
  <si>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</si>
  <si>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</si>
  <si>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</si>
  <si>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</si>
  <si>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</si>
  <si>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</si>
  <si>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</si>
  <si>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</si>
  <si>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</si>
  <si>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</si>
  <si>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</si>
  <si>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</si>
  <si>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</si>
  <si>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</si>
  <si>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</si>
  <si>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</si>
  <si>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</si>
  <si>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</si>
  <si>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</si>
  <si>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</si>
  <si>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</si>
  <si>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</si>
  <si>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</si>
  <si>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</si>
  <si>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</si>
  <si>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</si>
  <si>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</si>
  <si>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</si>
  <si>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</si>
  <si>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</si>
  <si>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</si>
  <si>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</si>
  <si>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</si>
  <si>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</si>
  <si>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</si>
  <si>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</si>
  <si>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</si>
  <si>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</si>
  <si>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</si>
  <si>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</si>
  <si>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</si>
  <si>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</si>
  <si>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</si>
  <si>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</si>
  <si>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</si>
  <si>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</si>
  <si>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</si>
  <si>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</si>
  <si>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</si>
  <si>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</si>
  <si>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</si>
  <si>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</si>
  <si>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</si>
  <si>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</si>
  <si>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</si>
  <si>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</si>
  <si>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</si>
  <si>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</si>
  <si>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</si>
  <si>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</si>
  <si>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</si>
  <si>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</si>
  <si>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</si>
  <si>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</si>
  <si>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</si>
  <si>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</si>
  <si>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</si>
  <si>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</si>
  <si>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</si>
  <si>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</si>
  <si>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</si>
  <si>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</si>
  <si>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</si>
  <si>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</si>
  <si>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</si>
  <si>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</si>
  <si>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</si>
  <si>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</si>
  <si>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</si>
  <si>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</si>
  <si>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</si>
  <si>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</si>
  <si>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</si>
  <si>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</si>
  <si>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</si>
  <si>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</si>
  <si>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</si>
  <si>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</si>
  <si>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</si>
  <si>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</si>
  <si>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</si>
  <si>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</si>
  <si>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</si>
  <si>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</si>
  <si>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</si>
  <si>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</si>
  <si>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</si>
  <si>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</si>
  <si>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</si>
  <si>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</si>
  <si>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</si>
  <si>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</si>
  <si>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</si>
  <si>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</si>
  <si>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</si>
  <si>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</si>
  <si>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</si>
  <si>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</si>
  <si>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</si>
  <si>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</si>
  <si>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</si>
  <si>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</si>
  <si>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</si>
  <si>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</si>
  <si>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</si>
  <si>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</si>
  <si>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</si>
  <si>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</si>
  <si>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</si>
  <si>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</si>
  <si>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</si>
  <si>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</si>
  <si>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</si>
  <si>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</si>
  <si>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</si>
  <si>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</si>
  <si>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</si>
  <si>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</si>
  <si>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</si>
  <si>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</si>
  <si>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</si>
  <si>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</si>
  <si>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</si>
  <si>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</si>
  <si>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</si>
  <si>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</si>
  <si>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</si>
  <si>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</si>
  <si>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</si>
  <si>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</si>
  <si>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</si>
  <si>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</si>
  <si>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</si>
  <si>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</si>
  <si>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</si>
  <si>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</si>
  <si>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</si>
  <si>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</si>
  <si>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</si>
  <si>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</si>
  <si>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</si>
  <si>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</si>
  <si>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</si>
  <si>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</si>
  <si>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</si>
  <si>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</si>
  <si>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</si>
  <si>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</si>
  <si>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</si>
  <si>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</si>
  <si>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</si>
  <si>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</si>
  <si>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</si>
  <si>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</si>
  <si>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</si>
  <si>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</si>
  <si>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</si>
  <si>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</si>
  <si>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</si>
  <si>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</si>
  <si>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</si>
  <si>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</si>
  <si>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</si>
  <si>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</si>
  <si>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</si>
  <si>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</si>
  <si>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</si>
  <si>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</si>
  <si>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</si>
  <si>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</si>
  <si>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</si>
  <si>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</si>
  <si>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</si>
  <si>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</si>
  <si>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</si>
  <si>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</si>
  <si>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</si>
  <si>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</si>
  <si>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</si>
  <si>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</si>
  <si>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</si>
  <si>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</si>
  <si>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</si>
  <si>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</si>
  <si>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</si>
  <si>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</si>
  <si>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</si>
  <si>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</si>
  <si>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</si>
  <si>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</si>
  <si>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</si>
  <si>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</si>
  <si>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</si>
  <si>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</si>
  <si>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</si>
  <si>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</si>
  <si>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</si>
  <si>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</si>
  <si>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</si>
  <si>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</si>
  <si>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</si>
  <si>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</si>
  <si>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</si>
  <si>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</si>
  <si>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</si>
  <si>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</si>
  <si>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</si>
  <si>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</si>
  <si>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</si>
  <si>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</si>
  <si>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</si>
  <si>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</si>
  <si>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</si>
  <si>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</si>
  <si>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</si>
  <si>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</si>
  <si>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</si>
  <si>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</si>
  <si>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</si>
  <si>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</si>
  <si>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</si>
  <si>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</si>
  <si>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</si>
  <si>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</si>
  <si>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</si>
  <si>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</si>
  <si>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</si>
  <si>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</si>
  <si>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</si>
  <si>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</si>
  <si>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</si>
  <si>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</si>
  <si>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</si>
  <si>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</si>
  <si>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</si>
  <si>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</si>
  <si>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</si>
  <si>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</si>
  <si>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</si>
  <si>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</si>
  <si>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</si>
  <si>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</si>
  <si>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</si>
  <si>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</si>
  <si>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</si>
  <si>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</si>
  <si>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</si>
  <si>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</si>
  <si>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</si>
  <si>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</si>
  <si>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</si>
  <si>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</si>
  <si>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</si>
  <si>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</si>
  <si>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</si>
  <si>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</si>
  <si>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</si>
  <si>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</si>
  <si>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</si>
  <si>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</si>
  <si>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</si>
  <si>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</si>
  <si>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</si>
  <si>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</si>
  <si>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</si>
  <si>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</si>
  <si>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</si>
  <si>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</si>
  <si>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</si>
  <si>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</si>
  <si>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</si>
  <si>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</si>
  <si>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</si>
  <si>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</si>
  <si>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</si>
  <si>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</si>
  <si>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</si>
  <si>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</si>
  <si>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</si>
  <si>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</si>
  <si>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</si>
  <si>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</si>
  <si>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</si>
  <si>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</si>
  <si>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</si>
  <si>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</si>
  <si>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</si>
  <si>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</si>
  <si>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</si>
  <si>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</si>
  <si>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</si>
  <si>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</si>
  <si>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</si>
  <si>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</si>
  <si>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</si>
  <si>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</si>
  <si>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</si>
  <si>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</si>
  <si>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</si>
  <si>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</si>
  <si>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</si>
  <si>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</si>
  <si>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</si>
  <si>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</si>
  <si>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</si>
  <si>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</si>
  <si>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</si>
  <si>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</si>
  <si>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</si>
  <si>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</si>
  <si>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</si>
  <si>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</si>
  <si>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</si>
  <si>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</si>
  <si>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</si>
  <si>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</si>
  <si>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</si>
  <si>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</si>
  <si>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</si>
  <si>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</si>
  <si>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</si>
  <si>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</si>
  <si>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</si>
  <si>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</si>
  <si>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</si>
  <si>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</si>
  <si>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</si>
  <si>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</si>
  <si>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</si>
  <si>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</si>
  <si>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</si>
  <si>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</si>
  <si>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</si>
  <si>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</si>
  <si>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</si>
  <si>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</si>
  <si>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</si>
  <si>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</si>
  <si>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</si>
  <si>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</si>
  <si>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</si>
  <si>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</si>
  <si>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</si>
  <si>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</si>
  <si>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</si>
  <si>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</si>
  <si>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</si>
  <si>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</si>
  <si>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</si>
  <si>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</si>
  <si>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</si>
  <si>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</si>
  <si>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</si>
  <si>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</si>
  <si>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</si>
  <si>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</si>
  <si>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</si>
  <si>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</si>
  <si>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</si>
  <si>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</si>
  <si>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</si>
  <si>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</si>
  <si>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</si>
  <si>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</si>
  <si>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</si>
  <si>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</si>
  <si>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</si>
  <si>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</si>
  <si>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</si>
  <si>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</si>
  <si>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</si>
  <si>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</si>
  <si>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</si>
  <si>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</si>
  <si>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</si>
  <si>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</si>
  <si>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</si>
  <si>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</si>
  <si>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</si>
  <si>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</si>
  <si>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</si>
  <si>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</si>
  <si>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</si>
  <si>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</si>
  <si>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</si>
  <si>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</si>
  <si>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</si>
  <si>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</si>
  <si>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</si>
  <si>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</si>
  <si>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</si>
  <si>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</si>
  <si>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</si>
  <si>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</si>
  <si>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</si>
  <si>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</si>
  <si>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</si>
  <si>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</si>
  <si>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</si>
  <si>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</si>
  <si>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</si>
  <si>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</si>
  <si>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</si>
  <si>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</si>
  <si>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</si>
  <si>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</si>
  <si>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</si>
  <si>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</si>
  <si>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</si>
  <si>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</si>
  <si>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</si>
  <si>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</si>
  <si>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</si>
  <si>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</si>
  <si>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</si>
  <si>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</si>
  <si>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</si>
  <si>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</si>
  <si>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</si>
  <si>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</si>
  <si>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</si>
  <si>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</si>
  <si>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</si>
  <si>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</si>
  <si>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</si>
  <si>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</si>
  <si>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</si>
  <si>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</si>
  <si>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</si>
  <si>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</si>
  <si>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</si>
  <si>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</si>
  <si>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</si>
  <si>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</si>
  <si>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</si>
  <si>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</si>
  <si>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</si>
  <si>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</si>
  <si>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</si>
  <si>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</si>
  <si>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</si>
  <si>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</si>
  <si>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</si>
  <si>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</si>
  <si>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</si>
  <si>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</si>
  <si>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</si>
  <si>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</si>
  <si>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</si>
  <si>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</si>
  <si>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</si>
  <si>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</si>
  <si>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</si>
  <si>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</si>
  <si>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</si>
  <si>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</si>
  <si>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</si>
  <si>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</si>
  <si>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</si>
  <si>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</si>
  <si>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</si>
  <si>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</si>
  <si>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</si>
  <si>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</si>
  <si>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</si>
  <si>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</si>
  <si>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</si>
  <si>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</si>
  <si>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</si>
  <si>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</si>
  <si>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</si>
  <si>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</si>
  <si>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</si>
  <si>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</si>
  <si>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</si>
  <si>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</si>
  <si>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</si>
  <si>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</si>
  <si>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</si>
  <si>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</si>
  <si>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</si>
  <si>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</si>
  <si>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</si>
  <si>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</si>
  <si>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</si>
  <si>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</si>
  <si>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</si>
  <si>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</si>
  <si>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</si>
  <si>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</si>
  <si>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</si>
  <si>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</si>
  <si>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</si>
  <si>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</si>
  <si>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</si>
  <si>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</si>
  <si>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</si>
  <si>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</si>
  <si>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</si>
  <si>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</si>
  <si>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</si>
  <si>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</si>
  <si>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</si>
  <si>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</si>
  <si>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</si>
  <si>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</si>
  <si>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</si>
  <si>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</si>
  <si>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</si>
  <si>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</si>
  <si>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</si>
  <si>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</si>
  <si>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</si>
  <si>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</si>
  <si>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</si>
  <si>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</si>
  <si>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</si>
  <si>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</si>
  <si>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</si>
  <si>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</si>
  <si>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</si>
  <si>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</si>
  <si>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</si>
  <si>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</si>
  <si>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</si>
  <si>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</si>
  <si>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</si>
  <si>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</si>
  <si>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</si>
  <si>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</si>
  <si>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</si>
  <si>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</si>
  <si>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</si>
  <si>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</si>
  <si>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</si>
  <si>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</si>
  <si>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</si>
  <si>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</si>
  <si>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</si>
  <si>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</si>
  <si>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</si>
  <si>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</si>
  <si>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</si>
  <si>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</si>
  <si>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</si>
  <si>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</si>
  <si>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</si>
  <si>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</si>
  <si>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</si>
  <si>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</si>
  <si>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</si>
  <si>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</si>
  <si>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</si>
  <si>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</si>
  <si>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</si>
  <si>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</si>
  <si>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</si>
  <si>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</si>
  <si>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</si>
  <si>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</si>
  <si>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</si>
  <si>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</si>
  <si>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</si>
  <si>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</si>
  <si>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</si>
  <si>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</si>
  <si>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</si>
  <si>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</si>
  <si>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</si>
  <si>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</si>
  <si>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</si>
  <si>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</si>
  <si>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</si>
  <si>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</si>
  <si>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</si>
  <si>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</si>
  <si>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</si>
  <si>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</si>
  <si>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</si>
  <si>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</si>
  <si>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</si>
  <si>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</si>
  <si>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</si>
  <si>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</si>
  <si>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</si>
  <si>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</si>
  <si>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</si>
  <si>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</si>
  <si>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</si>
  <si>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</si>
  <si>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</si>
  <si>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</si>
  <si>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</si>
  <si>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</si>
  <si>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</si>
  <si>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</si>
  <si>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</si>
  <si>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</si>
  <si>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</si>
  <si>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</si>
  <si>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</si>
  <si>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</si>
  <si>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</si>
  <si>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</si>
  <si>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</si>
  <si>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</si>
  <si>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</si>
  <si>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</si>
  <si>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</si>
  <si>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</si>
  <si>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</si>
  <si>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</si>
  <si>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</si>
  <si>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</si>
  <si>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</si>
  <si>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</si>
  <si>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</si>
  <si>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</si>
  <si>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</si>
  <si>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</si>
  <si>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</si>
  <si>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</si>
  <si>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</si>
  <si>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</si>
  <si>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</si>
  <si>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</si>
  <si>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</si>
  <si>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</si>
  <si>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</si>
  <si>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</si>
  <si>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</si>
  <si>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</si>
  <si>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</si>
  <si>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</si>
  <si>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</si>
  <si>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</si>
  <si>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</si>
  <si>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</si>
  <si>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</si>
  <si>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</si>
  <si>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</si>
  <si>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</si>
  <si>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</si>
  <si>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</si>
  <si>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</si>
  <si>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</si>
  <si>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</si>
  <si>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</si>
  <si>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</si>
  <si>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</si>
  <si>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</si>
  <si>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</si>
  <si>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</si>
  <si>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</si>
  <si>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</si>
  <si>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</si>
  <si>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</si>
  <si>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</si>
  <si>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</si>
  <si>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</si>
  <si>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</si>
  <si>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</si>
  <si>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</si>
  <si>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</si>
  <si>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</si>
  <si>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</si>
  <si>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</si>
  <si>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</si>
  <si>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</si>
  <si>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</si>
  <si>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</si>
  <si>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</si>
  <si>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</si>
  <si>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</si>
  <si>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</si>
  <si>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</si>
  <si>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</si>
  <si>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</si>
  <si>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</si>
  <si>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</si>
  <si>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</si>
  <si>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</si>
  <si>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</si>
  <si>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</si>
  <si>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</si>
  <si>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</si>
  <si>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</si>
  <si>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</si>
  <si>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</si>
  <si>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</si>
  <si>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</si>
  <si>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</si>
  <si>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</si>
  <si>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</si>
  <si>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</si>
  <si>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</si>
  <si>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</si>
  <si>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</si>
  <si>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</si>
  <si>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</si>
  <si>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</si>
  <si>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</si>
  <si>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</si>
  <si>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</si>
  <si>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</si>
  <si>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</si>
  <si>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</si>
  <si>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</si>
  <si>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</si>
  <si>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</si>
  <si>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</si>
  <si>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</si>
  <si>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</si>
  <si>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</si>
  <si>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</si>
  <si>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</si>
  <si>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</si>
  <si>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</si>
  <si>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</si>
  <si>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</si>
  <si>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</si>
  <si>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</si>
  <si>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</si>
  <si>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</si>
  <si>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</si>
  <si>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</si>
  <si>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</si>
  <si>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</si>
  <si>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</si>
  <si>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</si>
  <si>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</si>
  <si>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</si>
  <si>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</si>
  <si>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</si>
  <si>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</si>
  <si>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</si>
  <si>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</si>
  <si>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</si>
  <si>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</si>
  <si>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</si>
  <si>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</si>
  <si>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</si>
  <si>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</si>
  <si>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</si>
  <si>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</si>
  <si>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</si>
  <si>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</si>
  <si>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</si>
  <si>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</si>
  <si>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</si>
  <si>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</si>
  <si>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</si>
  <si>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</si>
  <si>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</si>
  <si>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</si>
  <si>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</si>
  <si>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</si>
  <si>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</si>
  <si>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</si>
  <si>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</si>
  <si>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</si>
  <si>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</si>
  <si>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</si>
  <si>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</si>
  <si>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</si>
  <si>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</si>
  <si>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</si>
  <si>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</si>
  <si>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</si>
  <si>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</si>
  <si>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</si>
  <si>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</si>
  <si>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</si>
  <si>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</si>
  <si>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</si>
  <si>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</si>
  <si>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</si>
  <si>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</si>
  <si>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</si>
  <si>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</si>
  <si>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</si>
  <si>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</si>
  <si>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</si>
  <si>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</si>
  <si>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</si>
  <si>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</si>
  <si>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</si>
  <si>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</si>
  <si>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</si>
  <si>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</si>
  <si>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</si>
  <si>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</si>
  <si>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</si>
  <si>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</si>
  <si>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</si>
  <si>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</si>
  <si>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</si>
  <si>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</si>
  <si>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</si>
  <si>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</si>
  <si>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</si>
  <si>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</si>
  <si>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</si>
  <si>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</si>
  <si>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</si>
  <si>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</si>
  <si>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</si>
  <si>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</si>
  <si>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</si>
  <si>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</si>
  <si>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</si>
  <si>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</si>
  <si>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</si>
  <si>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</si>
  <si>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</si>
  <si>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</si>
  <si>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</si>
  <si>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</si>
  <si>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</si>
  <si>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</si>
  <si>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</si>
  <si>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</si>
  <si>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</si>
  <si>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</si>
  <si>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</si>
  <si>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</si>
  <si>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</si>
  <si>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</si>
  <si>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</si>
  <si>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</si>
  <si>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</si>
  <si>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</si>
  <si>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</si>
  <si>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</si>
  <si>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</si>
  <si>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</si>
  <si>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</si>
  <si>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</si>
  <si>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</si>
  <si>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</si>
  <si>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</si>
  <si>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</si>
  <si>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</si>
  <si>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</si>
  <si>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</si>
  <si>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</si>
  <si>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</si>
  <si>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</si>
  <si>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</si>
  <si>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</si>
  <si>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</si>
  <si>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</si>
  <si>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</si>
  <si>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</si>
  <si>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</si>
  <si>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</si>
  <si>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</si>
  <si>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</si>
  <si>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</si>
  <si>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</si>
  <si>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</si>
  <si>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</si>
  <si>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</si>
  <si>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</si>
  <si>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</si>
  <si>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</si>
  <si>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</si>
  <si>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</si>
  <si>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</si>
  <si>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</si>
  <si>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</si>
  <si>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</si>
  <si>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</si>
  <si>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</si>
  <si>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</si>
  <si>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</si>
  <si>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</si>
  <si>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</si>
  <si>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</si>
  <si>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</si>
  <si>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</si>
  <si>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</si>
  <si>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</si>
  <si>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</si>
  <si>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</si>
  <si>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</si>
  <si>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</si>
  <si>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</si>
  <si>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</si>
  <si>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</si>
  <si>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</si>
  <si>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</si>
  <si>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</si>
  <si>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</si>
  <si>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</si>
  <si>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</si>
  <si>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</si>
  <si>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</si>
  <si>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</si>
  <si>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</si>
  <si>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</si>
  <si>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</si>
  <si>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</si>
  <si>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</si>
  <si>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</si>
  <si>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</si>
  <si>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</si>
  <si>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</si>
  <si>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</si>
  <si>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</si>
  <si>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</si>
  <si>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</si>
  <si>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</si>
  <si>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</si>
  <si>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</si>
  <si>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</si>
  <si>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</si>
  <si>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</si>
  <si>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</si>
  <si>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</si>
  <si>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</si>
  <si>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</si>
  <si>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</si>
  <si>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</si>
  <si>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</si>
  <si>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</si>
  <si>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</si>
  <si>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</si>
  <si>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</si>
  <si>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</si>
  <si>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</si>
  <si>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</si>
  <si>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</si>
  <si>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</si>
  <si>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</si>
  <si>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</si>
  <si>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</si>
  <si>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</si>
  <si>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</si>
  <si>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</si>
  <si>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</si>
  <si>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</si>
  <si>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</si>
  <si>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</si>
  <si>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</si>
  <si>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</si>
  <si>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</si>
  <si>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</si>
  <si>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</si>
  <si>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</si>
  <si>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</si>
  <si>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</si>
  <si>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</si>
  <si>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</si>
  <si>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</si>
  <si>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</si>
  <si>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</si>
  <si>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</si>
  <si>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</si>
  <si>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</si>
  <si>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</si>
  <si>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</si>
  <si>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</si>
  <si>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</si>
  <si>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</si>
  <si>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</si>
  <si>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</si>
  <si>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</si>
  <si>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</si>
  <si>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</si>
  <si>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</si>
  <si>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</si>
  <si>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</si>
  <si>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</si>
  <si>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</si>
  <si>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</si>
  <si>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</si>
  <si>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</si>
  <si>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</si>
  <si>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</si>
  <si>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</si>
  <si>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</si>
  <si>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</si>
  <si>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</si>
  <si>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</si>
  <si>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</si>
  <si>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</si>
  <si>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</si>
  <si>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</si>
  <si>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</si>
  <si>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</si>
  <si>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</si>
  <si>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</si>
  <si>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</si>
  <si>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</si>
  <si>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</si>
  <si>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</si>
  <si>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</si>
  <si>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</si>
  <si>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</si>
  <si>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</si>
  <si>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</si>
  <si>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</si>
  <si>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</si>
  <si>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</si>
  <si>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</si>
  <si>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</si>
  <si>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</si>
  <si>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</si>
  <si>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</si>
  <si>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</si>
  <si>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</si>
  <si>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</si>
  <si>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</si>
  <si>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</si>
  <si>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</si>
  <si>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</si>
  <si>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</si>
  <si>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</si>
  <si>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</si>
  <si>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</si>
  <si>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</si>
  <si>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</si>
  <si>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</si>
  <si>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</si>
  <si>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</si>
  <si>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</si>
  <si>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</si>
  <si>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</si>
  <si>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</si>
  <si>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</si>
  <si>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</si>
  <si>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</si>
  <si>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</si>
  <si>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</si>
  <si>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</si>
  <si>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</si>
  <si>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</si>
  <si>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</si>
  <si>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</si>
  <si>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</si>
  <si>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</si>
  <si>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</si>
  <si>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</si>
  <si>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</si>
  <si>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</si>
  <si>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</si>
  <si>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</si>
  <si>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</si>
  <si>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</si>
  <si>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</si>
  <si>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</si>
  <si>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</si>
  <si>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</si>
  <si>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</si>
  <si>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</si>
  <si>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</si>
  <si>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</si>
  <si>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</si>
  <si>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</si>
  <si>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</si>
  <si>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</si>
  <si>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</si>
  <si>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</si>
  <si>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</si>
  <si>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</si>
  <si>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</si>
  <si>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</si>
  <si>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</si>
  <si>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</si>
  <si>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</si>
  <si>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</si>
  <si>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</si>
  <si>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</si>
  <si>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</si>
  <si>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</si>
  <si>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</si>
  <si>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</si>
  <si>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</si>
  <si>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</si>
  <si>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</si>
  <si>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</si>
  <si>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</si>
  <si>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</si>
  <si>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</si>
  <si>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</si>
  <si>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</si>
  <si>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</si>
  <si>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</si>
  <si>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</si>
  <si>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</si>
  <si>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</si>
  <si>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</si>
  <si>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</si>
  <si>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</si>
  <si>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</si>
  <si>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</si>
  <si>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</si>
  <si>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</si>
  <si>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</si>
  <si>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</si>
  <si>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</si>
  <si>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</si>
  <si>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</si>
  <si>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</si>
  <si>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</si>
  <si>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</si>
  <si>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</si>
  <si>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</si>
  <si>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</si>
  <si>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</si>
  <si>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</si>
  <si>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</si>
  <si>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</si>
  <si>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</si>
  <si>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</si>
  <si>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</si>
  <si>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</si>
  <si>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</si>
  <si>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</si>
  <si>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</si>
  <si>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</si>
  <si>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</si>
  <si>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</si>
  <si>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</si>
  <si>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</si>
  <si>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</si>
  <si>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</si>
  <si>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</si>
  <si>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</si>
  <si>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</si>
  <si>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</si>
  <si>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</si>
  <si>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</si>
  <si>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</si>
  <si>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</si>
  <si>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</si>
  <si>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</si>
  <si>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</si>
  <si>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</si>
  <si>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</si>
  <si>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</si>
  <si>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</si>
  <si>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</si>
  <si>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</si>
  <si>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</si>
  <si>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</si>
  <si>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</si>
  <si>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</si>
  <si>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</si>
  <si>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</si>
  <si>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</si>
  <si>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</si>
  <si>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</si>
  <si>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</si>
  <si>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</si>
  <si>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</si>
  <si>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</si>
  <si>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</si>
  <si>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</si>
  <si>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</si>
  <si>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</si>
  <si>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</si>
  <si>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</si>
  <si>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</si>
  <si>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</si>
  <si>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</si>
  <si>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</si>
  <si>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</si>
  <si>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</si>
  <si>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</si>
  <si>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</si>
  <si>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</si>
  <si>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</si>
  <si>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</si>
  <si>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</si>
  <si>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</si>
  <si>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</si>
  <si>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</si>
  <si>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</si>
  <si>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</si>
  <si>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</si>
  <si>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</si>
  <si>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</si>
  <si>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</si>
  <si>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</si>
  <si>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</si>
  <si>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</si>
  <si>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</si>
  <si>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</si>
  <si>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</si>
  <si>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</si>
  <si>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</si>
  <si>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</si>
  <si>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</si>
  <si>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</si>
  <si>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</si>
  <si>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</si>
  <si>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</si>
  <si>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</si>
  <si>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</si>
  <si>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</si>
  <si>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</si>
  <si>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</si>
  <si>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</si>
  <si>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</si>
  <si>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</si>
  <si>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</si>
  <si>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</si>
  <si>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</si>
  <si>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</si>
  <si>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</si>
  <si>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</si>
  <si>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</si>
  <si>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</si>
  <si>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</si>
  <si>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</si>
  <si>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</si>
  <si>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</si>
  <si>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</si>
  <si>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</si>
  <si>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</si>
  <si>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</si>
  <si>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</si>
  <si>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</si>
  <si>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</si>
  <si>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</si>
  <si>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</si>
  <si>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</si>
  <si>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</si>
  <si>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</si>
  <si>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</si>
  <si>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</si>
  <si>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</si>
  <si>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</si>
  <si>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</si>
  <si>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</si>
  <si>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</si>
  <si>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</si>
  <si>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</si>
  <si>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</si>
  <si>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</si>
  <si>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</si>
  <si>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</si>
  <si>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</si>
  <si>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</si>
  <si>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</si>
  <si>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</si>
  <si>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</si>
  <si>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</si>
  <si>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</si>
  <si>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</si>
  <si>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</si>
  <si>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</si>
  <si>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</si>
  <si>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</si>
  <si>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</si>
  <si>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</si>
  <si>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</si>
  <si>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</si>
  <si>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</si>
  <si>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</si>
  <si>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</si>
  <si>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</si>
  <si>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</si>
  <si>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</si>
  <si>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</si>
  <si>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</si>
  <si>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</si>
  <si>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</si>
  <si>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</si>
  <si>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</si>
  <si>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</si>
  <si>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</si>
  <si>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</si>
  <si>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</si>
  <si>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</si>
  <si>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</si>
  <si>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</si>
  <si>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</si>
  <si>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</si>
  <si>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</si>
  <si>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</si>
  <si>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</si>
  <si>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</si>
  <si>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</si>
  <si>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</si>
  <si>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</si>
  <si>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</si>
  <si>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</si>
  <si>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</si>
  <si>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</si>
  <si>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</si>
  <si>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</si>
  <si>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</si>
  <si>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</si>
  <si>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</si>
  <si>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</si>
  <si>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</si>
  <si>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</si>
  <si>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</si>
  <si>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</si>
  <si>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</si>
  <si>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</si>
  <si>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</si>
  <si>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</si>
  <si>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</si>
  <si>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</si>
  <si>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</si>
  <si>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</si>
  <si>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</si>
  <si>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</si>
  <si>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</si>
  <si>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</si>
  <si>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</si>
  <si>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</si>
  <si>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</si>
  <si>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</si>
  <si>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</si>
  <si>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</si>
  <si>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</si>
  <si>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</si>
  <si>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</si>
  <si>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</si>
  <si>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</si>
  <si>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</si>
  <si>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</si>
  <si>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</si>
  <si>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</si>
  <si>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</si>
  <si>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</si>
  <si>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</si>
  <si>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</si>
  <si>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</si>
  <si>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</si>
  <si>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</si>
  <si>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</si>
  <si>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</si>
  <si>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</si>
  <si>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</si>
  <si>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</si>
  <si>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</si>
  <si>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</si>
  <si>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</si>
  <si>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</si>
  <si>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</si>
  <si>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</si>
  <si>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</si>
  <si>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</si>
  <si>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</si>
  <si>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</si>
  <si>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</si>
  <si>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</si>
  <si>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</si>
  <si>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</si>
  <si>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</si>
  <si>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</si>
  <si>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</si>
  <si>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</si>
  <si>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</si>
  <si>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</si>
  <si>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</si>
  <si>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</si>
  <si>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</si>
  <si>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</si>
  <si>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</si>
  <si>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</si>
  <si>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</si>
  <si>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</si>
  <si>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</si>
  <si>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</si>
  <si>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</si>
  <si>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</si>
  <si>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</si>
  <si>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</si>
  <si>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</si>
  <si>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</si>
  <si>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</si>
  <si>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</si>
  <si>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</si>
  <si>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</si>
  <si>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</si>
  <si>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</si>
  <si>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</si>
  <si>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</si>
  <si>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</si>
  <si>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</si>
  <si>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</si>
  <si>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</si>
  <si>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</si>
  <si>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</si>
  <si>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</si>
  <si>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</si>
  <si>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</si>
  <si>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</si>
  <si>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</si>
  <si>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</si>
  <si>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</si>
  <si>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</si>
  <si>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</si>
  <si>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</si>
  <si>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</si>
  <si>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</si>
  <si>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</si>
  <si>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</si>
  <si>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</si>
  <si>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</si>
  <si>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</si>
  <si>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</si>
  <si>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</si>
  <si>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</si>
  <si>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</si>
  <si>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</si>
  <si>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</si>
  <si>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</si>
  <si>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</si>
  <si>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</si>
  <si>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</si>
  <si>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</si>
  <si>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</si>
  <si>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</si>
  <si>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</si>
  <si>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</si>
  <si>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</si>
  <si>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</si>
  <si>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</si>
  <si>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</si>
  <si>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</si>
  <si>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</si>
  <si>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</si>
  <si>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</si>
  <si>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</si>
  <si>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</si>
  <si>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</si>
  <si>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</si>
  <si>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</si>
  <si>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</si>
  <si>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</si>
  <si>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</si>
  <si>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</si>
  <si>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</si>
  <si>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</si>
  <si>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</si>
  <si>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</si>
  <si>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</si>
  <si>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</si>
  <si>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</si>
  <si>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</si>
  <si>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</si>
  <si>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</si>
  <si>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</si>
  <si>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</si>
  <si>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</si>
  <si>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</si>
  <si>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</si>
  <si>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</si>
  <si>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</si>
  <si>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</si>
  <si>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</si>
  <si>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</si>
  <si>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</si>
  <si>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</si>
  <si>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</si>
  <si>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</si>
  <si>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</si>
  <si>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</si>
  <si>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</si>
  <si>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</si>
  <si>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</si>
  <si>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</si>
  <si>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</si>
  <si>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</si>
  <si>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</si>
  <si>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</si>
  <si>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</si>
  <si>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</si>
  <si>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</si>
  <si>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</si>
  <si>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</si>
  <si>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</si>
  <si>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</si>
  <si>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</si>
  <si>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</si>
  <si>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</si>
  <si>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</si>
  <si>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</si>
  <si>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</si>
  <si>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</si>
  <si>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</si>
  <si>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</si>
  <si>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</si>
  <si>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</si>
  <si>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</si>
  <si>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</si>
  <si>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</si>
  <si>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</si>
  <si>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</si>
  <si>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</si>
  <si>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</si>
  <si>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</si>
  <si>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</si>
  <si>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</si>
  <si>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</si>
  <si>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</si>
  <si>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</si>
  <si>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</si>
  <si>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</si>
  <si>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</si>
  <si>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</si>
  <si>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</si>
  <si>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</si>
  <si>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</si>
  <si>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</si>
  <si>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</si>
  <si>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</si>
  <si>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</si>
  <si>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</si>
  <si>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</si>
  <si>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</si>
  <si>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</si>
  <si>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</si>
  <si>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</si>
  <si>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</si>
  <si>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</si>
  <si>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</si>
  <si>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</si>
  <si>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</si>
  <si>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</si>
  <si>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</si>
  <si>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</si>
  <si>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</si>
  <si>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</si>
  <si>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</si>
  <si>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</si>
  <si>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</si>
  <si>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</si>
  <si>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</si>
  <si>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</si>
  <si>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</si>
  <si>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</si>
  <si>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</si>
  <si>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</si>
  <si>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</si>
  <si>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</si>
  <si>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</si>
  <si>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</si>
  <si>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</si>
  <si>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</si>
  <si>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</si>
  <si>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</si>
  <si>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</si>
  <si>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</si>
  <si>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</si>
  <si>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</si>
  <si>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</si>
  <si>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</si>
  <si>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</si>
  <si>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</si>
  <si>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</si>
  <si>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</si>
  <si>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</si>
  <si>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</si>
  <si>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</si>
  <si>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</si>
  <si>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</si>
  <si>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</si>
  <si>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</si>
  <si>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</si>
  <si>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</si>
  <si>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</si>
  <si>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</si>
  <si>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</si>
  <si>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</si>
  <si>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</si>
  <si>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</si>
  <si>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</si>
  <si>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</si>
  <si>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</si>
  <si>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</si>
  <si>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</si>
  <si>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</si>
  <si>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</si>
  <si>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</si>
  <si>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</si>
  <si>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</si>
  <si>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</si>
  <si>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</si>
  <si>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</si>
  <si>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</si>
  <si>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</si>
  <si>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</si>
  <si>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</si>
  <si>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</si>
  <si>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</si>
  <si>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</si>
  <si>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</si>
  <si>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</si>
  <si>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</si>
  <si>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</si>
  <si>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</si>
  <si>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</si>
  <si>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</si>
  <si>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</si>
  <si>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</si>
  <si>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</si>
  <si>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</si>
  <si>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</si>
  <si>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</si>
  <si>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</si>
  <si>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</si>
  <si>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</si>
  <si>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</si>
  <si>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</si>
  <si>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</si>
  <si>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</si>
  <si>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</si>
  <si>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</si>
  <si>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</si>
  <si>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</si>
  <si>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</si>
  <si>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</si>
  <si>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</si>
  <si>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</si>
  <si>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</si>
  <si>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</si>
  <si>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</si>
  <si>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</si>
  <si>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</si>
  <si>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</si>
  <si>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</si>
  <si>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</si>
  <si>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</si>
  <si>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</si>
  <si>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</si>
  <si>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</si>
  <si>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</si>
  <si>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</si>
  <si>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</si>
  <si>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</si>
  <si>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</si>
  <si>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</si>
  <si>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</si>
  <si>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</si>
  <si>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</si>
  <si>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</si>
  <si>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</si>
  <si>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</si>
  <si>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</si>
  <si>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</si>
  <si>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</si>
  <si>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</si>
  <si>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</si>
  <si>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</si>
  <si>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</si>
  <si>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</si>
  <si>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</si>
  <si>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</si>
  <si>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</si>
  <si>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</si>
  <si>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</si>
  <si>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</si>
  <si>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</si>
  <si>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</si>
  <si>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</si>
  <si>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</si>
  <si>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</si>
  <si>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</si>
  <si>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</si>
  <si>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</si>
  <si>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</si>
  <si>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</si>
  <si>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</si>
  <si>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</si>
  <si>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</si>
  <si>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</si>
  <si>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</si>
  <si>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</si>
  <si>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</si>
  <si>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</si>
  <si>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</si>
  <si>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</si>
  <si>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</si>
  <si>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</si>
  <si>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</si>
  <si>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</si>
  <si>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</si>
  <si>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</si>
  <si>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</si>
  <si>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</si>
  <si>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</si>
  <si>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</si>
  <si>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</si>
  <si>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</si>
  <si>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</si>
  <si>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</si>
  <si>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</si>
  <si>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</si>
  <si>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</si>
  <si>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</si>
  <si>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</si>
  <si>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</si>
  <si>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</si>
  <si>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</si>
  <si>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</si>
  <si>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</si>
  <si>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</si>
  <si>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</si>
  <si>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</si>
  <si>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</si>
  <si>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</si>
  <si>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</si>
  <si>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</si>
  <si>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</si>
  <si>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</si>
  <si>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</si>
  <si>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</si>
  <si>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</si>
  <si>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</si>
  <si>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</si>
  <si>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</si>
  <si>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</si>
  <si>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</si>
  <si>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</si>
  <si>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</si>
  <si>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</si>
  <si>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</si>
  <si>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</si>
  <si>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</si>
  <si>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</si>
  <si>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</si>
  <si>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</si>
  <si>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</si>
  <si>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</si>
  <si>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</si>
  <si>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</si>
  <si>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</si>
  <si>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</si>
  <si>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</si>
  <si>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</si>
  <si>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</si>
  <si>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</si>
  <si>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</si>
  <si>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</si>
  <si>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</si>
  <si>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</si>
  <si>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</si>
  <si>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</si>
  <si>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</si>
  <si>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</si>
  <si>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</si>
  <si>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</si>
  <si>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</si>
  <si>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</si>
  <si>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</si>
  <si>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</si>
  <si>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</si>
  <si>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</si>
  <si>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</si>
  <si>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</si>
  <si>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</si>
  <si>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</si>
  <si>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</si>
  <si>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</si>
  <si>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</si>
  <si>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</si>
  <si>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</si>
  <si>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</si>
  <si>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</si>
  <si>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</si>
  <si>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</si>
  <si>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</si>
  <si>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</si>
  <si>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</si>
  <si>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</si>
  <si>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</si>
  <si>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</si>
  <si>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</si>
  <si>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</si>
  <si>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</si>
  <si>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</si>
  <si>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</si>
  <si>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</si>
  <si>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</si>
  <si>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</si>
  <si>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</si>
  <si>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</si>
  <si>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</si>
  <si>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</si>
  <si>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</si>
  <si>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</si>
  <si>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</si>
  <si>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</si>
  <si>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</si>
  <si>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</si>
  <si>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</si>
  <si>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</si>
  <si>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</si>
  <si>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</si>
  <si>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</si>
  <si>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</si>
  <si>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</si>
  <si>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</si>
  <si>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</si>
  <si>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</si>
  <si>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</si>
  <si>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</si>
  <si>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</si>
  <si>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</si>
  <si>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</si>
  <si>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</si>
  <si>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</si>
  <si>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</si>
  <si>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</si>
  <si>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</si>
  <si>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</si>
  <si>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</si>
  <si>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</si>
  <si>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</si>
  <si>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</si>
  <si>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</si>
  <si>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</si>
  <si>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</si>
  <si>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</si>
  <si>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</si>
  <si>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</si>
  <si>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</si>
  <si>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</si>
  <si>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</si>
  <si>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</si>
  <si>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</si>
  <si>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</si>
  <si>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</si>
  <si>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</si>
  <si>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</si>
  <si>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</si>
  <si>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</si>
  <si>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</si>
  <si>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</si>
  <si>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</si>
  <si>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</si>
  <si>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</si>
  <si>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</si>
  <si>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</si>
  <si>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</si>
  <si>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</si>
  <si>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</si>
  <si>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</si>
  <si>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</si>
  <si>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</si>
  <si>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</si>
  <si>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</si>
  <si>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</si>
  <si>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</si>
  <si>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</si>
  <si>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</si>
  <si>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</si>
  <si>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</si>
  <si>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</si>
  <si>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</si>
  <si>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</si>
  <si>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</si>
  <si>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</si>
  <si>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</si>
  <si>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</si>
  <si>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</si>
  <si>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</si>
  <si>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</si>
  <si>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</si>
  <si>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</si>
  <si>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</si>
  <si>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</si>
  <si>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</si>
  <si>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</si>
  <si>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</si>
  <si>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</si>
  <si>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</si>
  <si>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</si>
  <si>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</si>
  <si>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</si>
  <si>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</si>
  <si>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</si>
  <si>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</si>
  <si>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</si>
  <si>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</si>
  <si>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</si>
  <si>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</si>
  <si>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</si>
  <si>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</si>
  <si>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</si>
  <si>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</si>
  <si>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</si>
  <si>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</si>
  <si>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</si>
  <si>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</si>
  <si>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</si>
  <si>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</si>
  <si>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</si>
  <si>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</si>
  <si>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</si>
  <si>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</si>
  <si>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</si>
  <si>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</si>
  <si>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</si>
  <si>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</si>
  <si>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</si>
  <si>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</si>
  <si>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</si>
  <si>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</si>
  <si>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</si>
  <si>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</si>
  <si>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</si>
  <si>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</si>
  <si>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</si>
  <si>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</si>
  <si>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</si>
  <si>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</si>
  <si>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</si>
  <si>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</si>
  <si>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</si>
  <si>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</si>
  <si>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</si>
  <si>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</si>
  <si>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</si>
  <si>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</si>
  <si>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</si>
  <si>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</si>
  <si>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</si>
  <si>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</si>
  <si>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</si>
  <si>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</si>
  <si>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</si>
  <si>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</si>
  <si>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</si>
  <si>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</si>
  <si>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</si>
  <si>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</si>
  <si>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</si>
  <si>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</si>
  <si>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</si>
  <si>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</si>
  <si>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</si>
  <si>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</si>
  <si>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</si>
  <si>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</si>
  <si>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</si>
  <si>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</si>
  <si>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</si>
  <si>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</si>
  <si>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</si>
  <si>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</si>
  <si>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</si>
  <si>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</si>
  <si>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</si>
  <si>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</si>
  <si>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</si>
  <si>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</si>
  <si>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</si>
  <si>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</si>
  <si>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</si>
  <si>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</si>
  <si>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</si>
  <si>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</si>
  <si>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</si>
  <si>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</si>
  <si>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</si>
  <si>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</si>
  <si>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</si>
  <si>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</si>
  <si>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</si>
  <si>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</si>
  <si>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</si>
  <si>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</si>
  <si>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</si>
  <si>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</si>
  <si>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</si>
  <si>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</si>
  <si>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</si>
  <si>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</si>
  <si>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</si>
  <si>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</si>
  <si>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</si>
  <si>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</si>
  <si>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</si>
  <si>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</si>
  <si>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</si>
  <si>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</si>
  <si>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</si>
  <si>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</si>
  <si>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</si>
  <si>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</si>
  <si>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</si>
  <si>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</si>
  <si>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</si>
  <si>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</si>
  <si>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</si>
  <si>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</si>
  <si>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</si>
  <si>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</si>
  <si>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</si>
  <si>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</si>
  <si>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</si>
  <si>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</si>
  <si>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</si>
  <si>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</si>
  <si>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</si>
  <si>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</si>
  <si>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</si>
  <si>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</si>
  <si>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</si>
  <si>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</si>
  <si>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</si>
  <si>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</si>
  <si>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</si>
  <si>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</si>
  <si>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</si>
  <si>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</si>
  <si>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</si>
  <si>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</si>
  <si>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</si>
  <si>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</si>
  <si>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</si>
  <si>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</si>
  <si>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</si>
  <si>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</si>
  <si>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</si>
  <si>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</si>
  <si>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</si>
  <si>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</si>
  <si>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</si>
  <si>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</si>
  <si>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</si>
  <si>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</si>
  <si>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</si>
  <si>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</si>
  <si>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</si>
  <si>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</si>
  <si>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</si>
  <si>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</si>
  <si>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</si>
  <si>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</si>
  <si>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</si>
  <si>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</si>
  <si>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</si>
  <si>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</si>
  <si>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</si>
  <si>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</si>
  <si>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</si>
  <si>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</si>
  <si>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</si>
  <si>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</si>
  <si>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</si>
  <si>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</si>
  <si>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</si>
  <si>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</si>
  <si>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</si>
  <si>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</si>
  <si>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</si>
  <si>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</si>
  <si>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</si>
  <si>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</si>
  <si>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</si>
  <si>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</si>
  <si>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</si>
  <si>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</si>
  <si>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</si>
  <si>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</si>
  <si>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</si>
  <si>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</si>
  <si>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</si>
  <si>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</si>
  <si>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</si>
  <si>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</si>
  <si>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</si>
  <si>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</si>
  <si>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</si>
  <si>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</si>
  <si>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</si>
  <si>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</si>
  <si>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</si>
  <si>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</si>
  <si>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</si>
  <si>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</si>
  <si>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</si>
  <si>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</si>
  <si>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</si>
  <si>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</si>
  <si>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</si>
  <si>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</si>
  <si>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</si>
  <si>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</si>
  <si>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</si>
  <si>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</si>
  <si>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</si>
  <si>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</si>
  <si>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</si>
  <si>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</si>
  <si>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</si>
  <si>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</si>
  <si>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</si>
  <si>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</si>
  <si>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</si>
  <si>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</si>
  <si>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</si>
  <si>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</si>
  <si>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</si>
  <si>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</si>
  <si>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</si>
  <si>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</si>
  <si>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</si>
  <si>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</si>
  <si>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</si>
  <si>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</si>
  <si>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</si>
  <si>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</si>
  <si>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</si>
  <si>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</si>
  <si>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</si>
  <si>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</si>
  <si>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</si>
  <si>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</si>
  <si>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</si>
  <si>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</si>
  <si>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</si>
  <si>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</si>
  <si>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</si>
  <si>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</si>
  <si>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</si>
  <si>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</si>
  <si>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</si>
  <si>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</si>
  <si>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</si>
  <si>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</si>
  <si>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</si>
  <si>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</si>
  <si>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</si>
  <si>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</si>
  <si>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</si>
  <si>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</si>
  <si>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</si>
  <si>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</si>
  <si>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</si>
  <si>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</si>
  <si>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</si>
  <si>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</si>
  <si>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</si>
  <si>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</si>
  <si>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</si>
  <si>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</si>
  <si>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</si>
  <si>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</si>
  <si>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</si>
  <si>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</si>
  <si>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</si>
  <si>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</si>
  <si>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</si>
  <si>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</si>
  <si>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</si>
  <si>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</si>
  <si>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</si>
  <si>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</si>
  <si>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</si>
  <si>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</si>
  <si>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</si>
  <si>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</si>
  <si>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</si>
  <si>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</si>
  <si>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</si>
  <si>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</si>
  <si>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</si>
  <si>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</si>
  <si>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</si>
  <si>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</si>
  <si>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</si>
  <si>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</si>
  <si>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</si>
  <si>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</si>
  <si>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</si>
  <si>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</si>
  <si>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</si>
  <si>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</si>
  <si>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</si>
  <si>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</si>
  <si>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</si>
  <si>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</si>
  <si>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</si>
  <si>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</si>
  <si>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</si>
  <si>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</si>
  <si>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</si>
  <si>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</si>
  <si>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</si>
  <si>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</si>
  <si>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</si>
  <si>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</si>
  <si>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</si>
  <si>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</si>
  <si>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</si>
  <si>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</si>
  <si>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</si>
  <si>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</si>
  <si>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</si>
  <si>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</si>
  <si>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</si>
  <si>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</si>
  <si>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</si>
  <si>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</si>
  <si>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</si>
  <si>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</si>
  <si>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</si>
  <si>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</si>
  <si>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</si>
  <si>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</si>
  <si>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</si>
  <si>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</si>
  <si>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</si>
  <si>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</si>
  <si>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</si>
  <si>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</si>
  <si>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</si>
  <si>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</si>
  <si>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</si>
  <si>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</si>
  <si>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</si>
  <si>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</si>
  <si>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</si>
  <si>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</si>
  <si>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</si>
  <si>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</si>
  <si>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</si>
  <si>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</si>
  <si>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</si>
  <si>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</si>
  <si>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</si>
  <si>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</si>
  <si>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</si>
  <si>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</si>
  <si>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</si>
  <si>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</si>
  <si>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</si>
  <si>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</si>
  <si>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</si>
  <si>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</si>
  <si>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</si>
  <si>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</si>
  <si>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</si>
  <si>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</si>
  <si>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</si>
  <si>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</si>
  <si>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</si>
  <si>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</si>
  <si>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</si>
  <si>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</si>
  <si>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</si>
  <si>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</si>
  <si>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</si>
  <si>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</si>
  <si>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</si>
  <si>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</si>
  <si>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</si>
  <si>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</si>
  <si>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</si>
  <si>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</si>
  <si>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</si>
  <si>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</si>
  <si>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</si>
  <si>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</si>
  <si>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</si>
  <si>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</si>
  <si>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</si>
  <si>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</si>
  <si>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</si>
  <si>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</si>
  <si>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</si>
  <si>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</si>
  <si>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</si>
  <si>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</si>
  <si>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</si>
  <si>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</si>
  <si>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</si>
  <si>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</si>
  <si>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</si>
  <si>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</si>
  <si>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</si>
  <si>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</si>
  <si>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</si>
  <si>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</si>
  <si>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</si>
  <si>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</si>
  <si>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</si>
  <si>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</si>
  <si>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</si>
  <si>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</si>
  <si>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</si>
  <si>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</si>
  <si>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</si>
  <si>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</si>
  <si>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</si>
  <si>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</si>
  <si>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</si>
  <si>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</si>
  <si>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</si>
  <si>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</si>
  <si>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</si>
  <si>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</si>
  <si>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</si>
  <si>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</si>
  <si>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</si>
  <si>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</si>
  <si>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</si>
  <si>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</si>
  <si>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</si>
  <si>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</si>
  <si>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</si>
  <si>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</si>
  <si>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</si>
  <si>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</si>
  <si>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</si>
  <si>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</si>
  <si>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</si>
  <si>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</si>
  <si>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</si>
  <si>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</si>
  <si>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</si>
  <si>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</si>
  <si>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</si>
  <si>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</si>
  <si>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</si>
  <si>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</si>
  <si>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</si>
  <si>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</si>
  <si>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</si>
  <si>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</si>
  <si>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</si>
  <si>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</si>
  <si>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</si>
  <si>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</si>
  <si>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</si>
  <si>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</si>
  <si>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</si>
  <si>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</si>
  <si>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</si>
  <si>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</si>
  <si>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</si>
  <si>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</si>
  <si>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</si>
  <si>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</si>
  <si>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</si>
  <si>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</si>
  <si>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</si>
  <si>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</si>
  <si>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</si>
  <si>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</si>
  <si>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</si>
  <si>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</si>
  <si>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</si>
  <si>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</si>
  <si>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</si>
  <si>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</si>
  <si>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</si>
  <si>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</si>
  <si>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</si>
  <si>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</si>
  <si>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</si>
  <si>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</si>
  <si>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</si>
  <si>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</si>
  <si>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</si>
  <si>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</si>
  <si>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</si>
  <si>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</si>
  <si>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</si>
  <si>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</si>
  <si>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</si>
  <si>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</si>
  <si>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</si>
  <si>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</si>
  <si>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</si>
  <si>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</si>
  <si>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</si>
  <si>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</si>
  <si>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</si>
  <si>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</si>
  <si>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</si>
  <si>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</si>
  <si>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</si>
  <si>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</si>
  <si>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</si>
  <si>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</si>
  <si>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</si>
  <si>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</si>
  <si>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</si>
  <si>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</si>
  <si>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</si>
  <si>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</si>
  <si>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</si>
  <si>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</si>
  <si>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</si>
  <si>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</si>
  <si>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</si>
  <si>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</si>
  <si>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</si>
  <si>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</si>
  <si>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</si>
  <si>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</si>
  <si>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</si>
  <si>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</si>
  <si>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</si>
  <si>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</si>
  <si>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</si>
  <si>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</si>
  <si>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</si>
  <si>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</si>
  <si>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</si>
  <si>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</si>
  <si>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</si>
  <si>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</si>
  <si>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</si>
  <si>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</si>
  <si>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</si>
  <si>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</si>
  <si>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</si>
  <si>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</si>
  <si>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</si>
  <si>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</si>
  <si>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</si>
  <si>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</si>
  <si>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</si>
  <si>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</si>
  <si>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</si>
  <si>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</si>
  <si>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</si>
  <si>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</si>
  <si>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</si>
  <si>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</si>
  <si>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</si>
  <si>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</si>
  <si>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</si>
  <si>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</si>
  <si>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</si>
  <si>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</si>
  <si>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</si>
  <si>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</si>
  <si>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</si>
  <si>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</si>
  <si>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</si>
  <si>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</si>
  <si>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</si>
  <si>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</si>
  <si>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</si>
  <si>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</si>
  <si>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</si>
  <si>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</si>
  <si>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</si>
  <si>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</si>
  <si>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</si>
  <si>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</si>
  <si>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</si>
  <si>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</si>
  <si>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</si>
  <si>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</si>
  <si>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</si>
  <si>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</si>
  <si>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</si>
  <si>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</si>
  <si>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</si>
  <si>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</si>
  <si>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</si>
  <si>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</si>
  <si>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</si>
  <si>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</si>
  <si>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</si>
  <si>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</si>
  <si>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</si>
  <si>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</si>
  <si>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</si>
  <si>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</si>
  <si>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</si>
  <si>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</si>
  <si>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</si>
  <si>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</si>
  <si>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</si>
  <si>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</si>
  <si>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</si>
  <si>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</si>
  <si>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</si>
  <si>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</si>
  <si>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</si>
  <si>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</si>
  <si>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</si>
  <si>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</si>
  <si>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</si>
  <si>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</si>
  <si>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</si>
  <si>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</si>
  <si>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</si>
  <si>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</si>
  <si>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</si>
  <si>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</si>
  <si>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</si>
  <si>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</si>
  <si>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</si>
  <si>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</si>
  <si>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</si>
  <si>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</si>
  <si>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</si>
  <si>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</si>
  <si>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</si>
  <si>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</si>
  <si>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</si>
  <si>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</si>
  <si>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</si>
  <si>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</si>
  <si>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</si>
  <si>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</si>
  <si>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</si>
  <si>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</si>
  <si>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</si>
  <si>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</si>
  <si>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</si>
  <si>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</si>
  <si>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</si>
  <si>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</si>
  <si>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</si>
  <si>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</si>
  <si>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</si>
  <si>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</si>
  <si>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</si>
  <si>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</si>
  <si>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</si>
  <si>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</si>
  <si>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</si>
  <si>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</si>
  <si>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</si>
  <si>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</si>
  <si>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</si>
  <si>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</si>
  <si>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</si>
  <si>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</si>
  <si>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</si>
  <si>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</si>
  <si>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</si>
  <si>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</si>
  <si>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</si>
  <si>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</si>
  <si>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</si>
  <si>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</si>
  <si>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</si>
  <si>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</si>
  <si>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</si>
  <si>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</si>
  <si>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</si>
  <si>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</si>
  <si>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</si>
  <si>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</si>
  <si>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</si>
  <si>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</si>
  <si>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</si>
  <si>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</si>
  <si>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</si>
  <si>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</si>
  <si>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</si>
  <si>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</si>
  <si>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</si>
  <si>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</si>
  <si>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</si>
  <si>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</si>
  <si>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</si>
  <si>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</si>
  <si>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</si>
  <si>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</si>
  <si>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</si>
  <si>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</si>
  <si>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</si>
  <si>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</si>
  <si>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</si>
  <si>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</si>
  <si>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</si>
  <si>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</si>
  <si>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</si>
  <si>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</si>
  <si>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</si>
  <si>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</si>
  <si>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</si>
  <si>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</si>
  <si>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</si>
  <si>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</si>
  <si>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</si>
  <si>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</si>
  <si>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</si>
  <si>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</si>
  <si>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</si>
  <si>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</si>
  <si>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</si>
  <si>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</si>
  <si>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</si>
  <si>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</si>
  <si>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</si>
  <si>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</si>
  <si>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</si>
  <si>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</si>
  <si>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</si>
  <si>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</si>
  <si>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</si>
  <si>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</si>
  <si>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</si>
  <si>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</si>
  <si>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</si>
  <si>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</si>
  <si>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</si>
  <si>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</si>
  <si>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</si>
  <si>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</si>
  <si>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</si>
  <si>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</si>
  <si>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</si>
  <si>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</si>
  <si>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</si>
  <si>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</si>
  <si>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</si>
  <si>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</si>
  <si>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</si>
  <si>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</si>
  <si>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</si>
  <si>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</si>
  <si>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</si>
  <si>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</si>
  <si>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</si>
  <si>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</si>
  <si>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</si>
  <si>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</si>
  <si>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</si>
  <si>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</si>
  <si>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</si>
  <si>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</si>
  <si>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</si>
  <si>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</si>
  <si>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</si>
  <si>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</si>
  <si>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</si>
  <si>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</si>
  <si>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</si>
  <si>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</si>
  <si>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</si>
  <si>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</si>
  <si>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</si>
  <si>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</si>
  <si>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</si>
  <si>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</si>
  <si>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</si>
  <si>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</si>
  <si>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</si>
  <si>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</si>
  <si>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</si>
  <si>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</si>
  <si>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</si>
  <si>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</si>
  <si>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</si>
  <si>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</si>
  <si>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</si>
  <si>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</si>
  <si>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</si>
  <si>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</si>
  <si>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</si>
  <si>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</si>
  <si>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</si>
  <si>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</si>
  <si>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</si>
  <si>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</si>
  <si>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</si>
  <si>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</si>
  <si>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</si>
  <si>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</si>
  <si>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</si>
  <si>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</si>
  <si>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</si>
  <si>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</si>
  <si>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</si>
  <si>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</si>
  <si>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</si>
  <si>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</si>
  <si>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</si>
  <si>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</si>
  <si>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</si>
  <si>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</si>
  <si>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</si>
  <si>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</si>
  <si>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</si>
  <si>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</si>
  <si>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</si>
  <si>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</si>
  <si>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</si>
  <si>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</si>
  <si>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</si>
  <si>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</si>
  <si>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</si>
  <si>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</si>
  <si>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</si>
  <si>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</si>
  <si>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</si>
  <si>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</si>
  <si>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</si>
  <si>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</si>
  <si>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</si>
  <si>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</si>
  <si>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</si>
  <si>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</si>
  <si>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</si>
  <si>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</si>
  <si>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</si>
  <si>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</si>
  <si>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</si>
  <si>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</si>
  <si>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</si>
  <si>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</si>
  <si>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</si>
  <si>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</si>
  <si>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</si>
  <si>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</si>
  <si>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</si>
  <si>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</si>
  <si>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</si>
  <si>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</si>
  <si>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</si>
  <si>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</si>
  <si>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</si>
  <si>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</si>
  <si>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</si>
  <si>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</si>
  <si>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</si>
  <si>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</si>
  <si>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</si>
  <si>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</si>
  <si>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</si>
  <si>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</si>
  <si>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</si>
  <si>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</si>
  <si>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</si>
  <si>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</si>
  <si>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</si>
  <si>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</si>
  <si>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</si>
  <si>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</si>
  <si>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</si>
  <si>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</si>
  <si>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</si>
  <si>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</si>
  <si>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</si>
  <si>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</si>
  <si>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</si>
  <si>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</si>
  <si>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</si>
  <si>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</si>
  <si>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</si>
  <si>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</si>
  <si>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</si>
  <si>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</si>
  <si>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</si>
  <si>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</si>
  <si>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</si>
  <si>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</si>
  <si>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</si>
  <si>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</si>
  <si>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</si>
  <si>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</si>
  <si>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</si>
  <si>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</si>
  <si>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</si>
  <si>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</si>
  <si>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</si>
  <si>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</si>
  <si>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</si>
  <si>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</si>
  <si>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</si>
  <si>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</si>
  <si>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</si>
  <si>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</si>
  <si>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</si>
  <si>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</si>
  <si>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</si>
  <si>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</si>
  <si>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</si>
  <si>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</si>
  <si>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</si>
  <si>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</si>
  <si>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</si>
  <si>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</si>
  <si>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</si>
  <si>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</si>
  <si>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</si>
  <si>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</si>
  <si>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</si>
  <si>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</si>
  <si>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</si>
  <si>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</si>
  <si>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</si>
  <si>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</si>
  <si>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</si>
  <si>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</si>
  <si>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</si>
  <si>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</si>
  <si>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</si>
  <si>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</si>
  <si>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</si>
  <si>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</si>
  <si>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</si>
  <si>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</si>
  <si>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</si>
  <si>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</si>
  <si>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</si>
  <si>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</si>
  <si>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</si>
  <si>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</si>
  <si>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</si>
  <si>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</si>
  <si>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</si>
  <si>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</si>
  <si>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</si>
  <si>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</si>
  <si>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</si>
  <si>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</si>
  <si>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</si>
  <si>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</si>
  <si>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</si>
  <si>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</si>
  <si>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</si>
  <si>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</si>
  <si>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</si>
  <si>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</si>
  <si>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</si>
  <si>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</si>
  <si>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</si>
  <si>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</si>
  <si>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</si>
  <si>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</si>
  <si>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</si>
  <si>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</si>
  <si>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</si>
  <si>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</si>
  <si>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</si>
  <si>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</si>
  <si>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</si>
  <si>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</si>
  <si>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</si>
  <si>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</si>
  <si>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</si>
  <si>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</si>
  <si>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</si>
  <si>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</si>
  <si>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</si>
  <si>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</si>
  <si>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</si>
  <si>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</si>
  <si>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</si>
  <si>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</si>
  <si>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</si>
  <si>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</si>
  <si>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</si>
  <si>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</si>
  <si>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</si>
  <si>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</si>
  <si>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</si>
  <si>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</si>
  <si>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</si>
  <si>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</si>
  <si>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</si>
  <si>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</si>
  <si>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</si>
  <si>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</si>
  <si>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</si>
  <si>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</si>
  <si>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</si>
  <si>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</si>
  <si>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</si>
  <si>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</si>
  <si>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</si>
  <si>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</si>
  <si>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</si>
  <si>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</si>
  <si>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</si>
  <si>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</si>
  <si>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</si>
  <si>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</si>
  <si>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</si>
  <si>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</si>
  <si>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</si>
  <si>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</si>
  <si>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</si>
  <si>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</si>
  <si>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</si>
  <si>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</si>
  <si>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</si>
  <si>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</si>
  <si>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</si>
  <si>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</si>
  <si>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</si>
  <si>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</si>
  <si>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</si>
  <si>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</si>
  <si>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</si>
  <si>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</si>
  <si>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</si>
  <si>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</si>
  <si>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</si>
  <si>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</si>
  <si>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</si>
  <si>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</si>
  <si>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</si>
  <si>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</si>
  <si>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</si>
  <si>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</si>
  <si>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</si>
  <si>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</si>
  <si>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</si>
  <si>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</si>
  <si>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</si>
  <si>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</si>
  <si>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</si>
  <si>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</si>
  <si>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</si>
  <si>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</si>
  <si>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</si>
  <si>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</si>
  <si>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</si>
  <si>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</si>
  <si>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</si>
  <si>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</si>
  <si>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</si>
  <si>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</si>
  <si>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</si>
  <si>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</si>
  <si>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</si>
  <si>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</si>
  <si>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</si>
  <si>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</si>
  <si>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</si>
  <si>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</si>
  <si>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</si>
  <si>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</si>
  <si>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</si>
  <si>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</si>
  <si>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</si>
  <si>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</si>
  <si>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</si>
  <si>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</si>
  <si>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</si>
  <si>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</si>
  <si>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</si>
  <si>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</si>
  <si>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</si>
  <si>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</si>
  <si>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</si>
  <si>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</si>
  <si>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</si>
  <si>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</si>
  <si>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</si>
  <si>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</si>
  <si>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</si>
  <si>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</si>
  <si>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</si>
  <si>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</si>
  <si>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</si>
  <si>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</si>
  <si>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</si>
  <si>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</si>
  <si>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</si>
  <si>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</si>
  <si>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</si>
  <si>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</si>
  <si>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</si>
  <si>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</si>
  <si>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</si>
  <si>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</si>
  <si>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</si>
  <si>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</si>
  <si>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</si>
  <si>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</si>
  <si>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</si>
  <si>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</si>
  <si>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</si>
  <si>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</si>
  <si>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</si>
  <si>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</si>
  <si>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</si>
  <si>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</si>
  <si>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</si>
  <si>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</si>
  <si>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</si>
  <si>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</si>
  <si>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</si>
  <si>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</si>
  <si>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</si>
  <si>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</si>
  <si>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</si>
  <si>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</si>
  <si>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</si>
  <si>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</si>
  <si>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</si>
  <si>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</si>
  <si>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</si>
  <si>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</si>
  <si>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</si>
  <si>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</si>
  <si>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</si>
  <si>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</si>
  <si>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</si>
  <si>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</si>
  <si>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</si>
  <si>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</si>
  <si>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</si>
  <si>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</si>
  <si>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</si>
  <si>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</si>
  <si>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</si>
  <si>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</si>
  <si>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</si>
  <si>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</si>
  <si>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</si>
  <si>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</si>
  <si>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</si>
  <si>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</si>
  <si>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</si>
  <si>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</si>
  <si>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</si>
  <si>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</si>
  <si>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</si>
  <si>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</si>
  <si>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</si>
  <si>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</si>
  <si>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</si>
  <si>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</si>
  <si>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</si>
  <si>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</si>
  <si>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</si>
  <si>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</si>
  <si>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</si>
  <si>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</si>
  <si>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</si>
  <si>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</si>
  <si>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</si>
  <si>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</si>
  <si>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</si>
  <si>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</si>
  <si>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</si>
  <si>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</si>
  <si>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</si>
  <si>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</si>
  <si>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</si>
  <si>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</si>
  <si>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</si>
  <si>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</si>
  <si>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</si>
  <si>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</si>
  <si>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</si>
  <si>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</si>
  <si>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</si>
  <si>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</si>
  <si>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</si>
  <si>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</si>
  <si>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</si>
  <si>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</si>
  <si>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</si>
  <si>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</si>
  <si>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</si>
  <si>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</si>
  <si>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</si>
  <si>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</si>
  <si>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</si>
  <si>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</si>
  <si>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</si>
  <si>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</si>
  <si>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</si>
  <si>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</si>
  <si>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</si>
  <si>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</si>
  <si>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</si>
  <si>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</si>
  <si>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</si>
  <si>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</si>
  <si>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</si>
  <si>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</si>
  <si>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</si>
  <si>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</si>
  <si>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</si>
  <si>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</si>
  <si>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</si>
  <si>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</si>
  <si>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</si>
  <si>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</si>
  <si>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</si>
  <si>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</si>
  <si>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</si>
  <si>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</si>
  <si>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</si>
  <si>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</si>
  <si>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</si>
  <si>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</si>
  <si>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</si>
  <si>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</si>
  <si>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</si>
  <si>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</si>
  <si>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</si>
  <si>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</si>
  <si>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</si>
  <si>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</si>
  <si>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</si>
  <si>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</si>
  <si>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</si>
  <si>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</si>
  <si>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</si>
  <si>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</si>
  <si>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</si>
  <si>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</si>
  <si>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</si>
  <si>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</si>
  <si>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</si>
  <si>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</si>
  <si>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</si>
  <si>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</si>
  <si>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</si>
  <si>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</si>
  <si>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</si>
  <si>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</si>
  <si>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</si>
  <si>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</si>
  <si>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</si>
  <si>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</si>
  <si>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</si>
  <si>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</si>
  <si>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</si>
  <si>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</si>
  <si>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</si>
  <si>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</si>
  <si>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</si>
  <si>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</si>
  <si>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</si>
  <si>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</si>
  <si>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</si>
  <si>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</si>
  <si>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</si>
  <si>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</si>
  <si>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</si>
  <si>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</si>
  <si>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</si>
  <si>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</si>
  <si>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</si>
  <si>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</si>
  <si>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</si>
  <si>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</si>
  <si>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</si>
  <si>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</si>
  <si>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</si>
  <si>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</si>
  <si>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</si>
  <si>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</si>
  <si>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</si>
  <si>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</si>
  <si>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</si>
  <si>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</si>
  <si>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</si>
  <si>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</si>
  <si>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</si>
  <si>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</si>
  <si>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</si>
  <si>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</si>
  <si>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</si>
  <si>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</si>
  <si>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</si>
  <si>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</si>
  <si>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</si>
  <si>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</si>
  <si>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</si>
  <si>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</si>
  <si>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</si>
  <si>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</si>
  <si>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</si>
  <si>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</si>
  <si>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</si>
  <si>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</si>
  <si>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</si>
  <si>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</si>
  <si>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</si>
  <si>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</si>
  <si>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</si>
  <si>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</si>
  <si>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</si>
  <si>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</si>
  <si>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</si>
  <si>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</si>
  <si>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</si>
  <si>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</si>
  <si>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</si>
  <si>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</si>
  <si>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</si>
  <si>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</si>
  <si>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</si>
  <si>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</si>
  <si>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</si>
  <si>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</si>
  <si>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</si>
  <si>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</si>
  <si>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</si>
  <si>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</si>
  <si>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</si>
  <si>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</si>
  <si>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</si>
  <si>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</si>
  <si>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</si>
  <si>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</si>
  <si>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</si>
  <si>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</si>
  <si>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</si>
  <si>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</si>
  <si>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</si>
  <si>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</si>
  <si>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</si>
  <si>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</si>
  <si>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</si>
  <si>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</si>
  <si>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</si>
  <si>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</si>
  <si>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</si>
  <si>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</si>
  <si>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</si>
  <si>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</si>
  <si>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</si>
  <si>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</si>
  <si>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</si>
  <si>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</si>
  <si>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</si>
  <si>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</si>
  <si>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</si>
  <si>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</si>
  <si>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</si>
  <si>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</si>
  <si>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</si>
  <si>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</si>
  <si>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</si>
  <si>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</si>
  <si>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</si>
  <si>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</si>
  <si>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</si>
  <si>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</si>
  <si>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</si>
  <si>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</si>
  <si>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</si>
  <si>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</si>
  <si>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</si>
  <si>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</si>
  <si>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</si>
  <si>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</si>
  <si>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</si>
  <si>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</si>
  <si>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</si>
  <si>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</si>
  <si>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</si>
  <si>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</si>
  <si>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</si>
  <si>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</si>
  <si>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</si>
  <si>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</si>
  <si>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</si>
  <si>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</si>
  <si>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</si>
  <si>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</si>
  <si>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</si>
  <si>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</si>
  <si>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</si>
  <si>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</si>
  <si>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</si>
  <si>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</si>
  <si>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</si>
  <si>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</si>
  <si>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</si>
  <si>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</si>
  <si>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</si>
  <si>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</si>
  <si>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</si>
  <si>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</si>
  <si>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</si>
  <si>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</si>
  <si>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</si>
  <si>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</si>
  <si>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</si>
  <si>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</si>
  <si>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</si>
  <si>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</si>
  <si>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</si>
  <si>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</si>
  <si>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</si>
  <si>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</si>
  <si>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</si>
  <si>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</si>
  <si>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</si>
  <si>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</si>
  <si>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</si>
  <si>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</si>
  <si>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</si>
  <si>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</si>
  <si>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</si>
  <si>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</si>
  <si>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</si>
  <si>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</si>
  <si>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</si>
  <si>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</si>
  <si>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</si>
  <si>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</si>
  <si>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</si>
  <si>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</si>
  <si>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</si>
  <si>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</si>
  <si>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</si>
  <si>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</si>
  <si>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</si>
  <si>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</si>
  <si>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</si>
  <si>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</si>
  <si>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</si>
  <si>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</si>
  <si>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</si>
  <si>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</si>
  <si>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</si>
  <si>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</si>
  <si>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</si>
  <si>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</si>
  <si>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</si>
  <si>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</si>
  <si>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</si>
  <si>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</si>
  <si>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</si>
  <si>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</si>
  <si>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</si>
  <si>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</si>
  <si>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</si>
  <si>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</si>
  <si>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</si>
  <si>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</si>
  <si>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</si>
  <si>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</si>
  <si>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</si>
  <si>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</si>
  <si>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</si>
  <si>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</si>
  <si>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</si>
  <si>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</si>
  <si>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</si>
  <si>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</si>
  <si>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</si>
  <si>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</si>
  <si>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</si>
  <si>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</si>
  <si>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</si>
  <si>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</si>
  <si>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</si>
  <si>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</si>
  <si>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</si>
  <si>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</si>
  <si>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</si>
  <si>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</si>
  <si>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</si>
  <si>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</si>
  <si>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</si>
  <si>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</si>
  <si>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</si>
  <si>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</si>
  <si>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</si>
  <si>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</si>
  <si>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</si>
  <si>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</si>
  <si>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</si>
  <si>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</si>
  <si>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</si>
  <si>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</si>
  <si>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</si>
  <si>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</si>
  <si>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</si>
  <si>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</si>
  <si>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</si>
  <si>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</si>
  <si>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</si>
  <si>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</si>
  <si>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</si>
  <si>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</si>
  <si>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</si>
  <si>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</si>
  <si>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</si>
  <si>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</si>
  <si>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</si>
  <si>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</si>
  <si>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</si>
  <si>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</si>
  <si>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</si>
  <si>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</si>
  <si>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</si>
  <si>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</si>
  <si>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</si>
  <si>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</si>
  <si>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</si>
  <si>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</si>
  <si>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</si>
  <si>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</si>
  <si>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</si>
  <si>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</si>
  <si>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</si>
  <si>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</si>
  <si>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</si>
  <si>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</si>
  <si>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</si>
  <si>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</si>
  <si>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</si>
  <si>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</si>
  <si>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</si>
  <si>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</si>
  <si>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</si>
  <si>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</si>
  <si>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</si>
  <si>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</si>
  <si>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</si>
  <si>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</si>
  <si>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</si>
  <si>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</si>
  <si>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</si>
  <si>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</si>
  <si>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</si>
  <si>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</si>
  <si>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</si>
  <si>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</si>
  <si>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</si>
  <si>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</si>
  <si>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</si>
  <si>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</si>
  <si>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</si>
  <si>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</si>
  <si>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</si>
  <si>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</si>
  <si>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</si>
  <si>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</si>
  <si>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</si>
  <si>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</si>
  <si>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</si>
  <si>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</si>
  <si>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</si>
  <si>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</si>
  <si>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</si>
  <si>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</si>
  <si>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</si>
  <si>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</si>
  <si>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</si>
  <si>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</si>
  <si>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</si>
  <si>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</si>
  <si>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</si>
  <si>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</si>
  <si>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</si>
  <si>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</si>
  <si>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</si>
  <si>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</si>
  <si>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</si>
  <si>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</si>
  <si>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</si>
  <si>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</si>
  <si>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</si>
  <si>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</si>
  <si>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</si>
  <si>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</si>
  <si>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</si>
  <si>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</si>
  <si>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</si>
  <si>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</si>
  <si>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</si>
  <si>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</si>
  <si>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</si>
  <si>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</si>
  <si>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</si>
  <si>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</si>
  <si>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</si>
  <si>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</si>
  <si>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</si>
  <si>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</si>
  <si>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</si>
  <si>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</si>
  <si>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</si>
  <si>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</si>
  <si>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</si>
  <si>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</si>
  <si>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</si>
  <si>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</si>
  <si>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</si>
  <si>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</si>
  <si>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</si>
  <si>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</si>
  <si>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</si>
  <si>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</si>
  <si>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</si>
  <si>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</si>
  <si>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</si>
  <si>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</si>
  <si>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</si>
  <si>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</si>
  <si>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</si>
  <si>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</si>
  <si>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</si>
  <si>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</si>
  <si>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</si>
  <si>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</si>
  <si>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</si>
  <si>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</si>
  <si>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</si>
  <si>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</si>
  <si>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</si>
  <si>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</si>
  <si>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</si>
  <si>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</si>
  <si>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</si>
  <si>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</si>
  <si>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</si>
  <si>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</si>
  <si>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</si>
  <si>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</si>
  <si>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</si>
  <si>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</si>
  <si>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</si>
  <si>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</si>
  <si>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</si>
  <si>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</si>
  <si>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</si>
  <si>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</si>
  <si>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</si>
  <si>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</si>
  <si>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</si>
  <si>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</si>
  <si>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</si>
  <si>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</si>
  <si>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</si>
  <si>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</si>
  <si>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</si>
  <si>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</si>
  <si>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</si>
  <si>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</si>
  <si>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</si>
  <si>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</si>
  <si>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</si>
  <si>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</si>
  <si>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</si>
  <si>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</si>
  <si>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</si>
  <si>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</si>
  <si>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</si>
  <si>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</si>
  <si>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</si>
  <si>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</si>
  <si>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</si>
  <si>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</si>
  <si>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</si>
  <si>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</si>
  <si>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</si>
  <si>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</si>
  <si>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</si>
  <si>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</si>
  <si>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</si>
  <si>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</si>
  <si>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</si>
  <si>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</si>
  <si>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</si>
  <si>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</si>
  <si>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</si>
  <si>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</si>
  <si>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</si>
  <si>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</si>
  <si>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</si>
  <si>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</si>
  <si>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</si>
  <si>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</si>
  <si>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</si>
  <si>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</si>
  <si>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</si>
  <si>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</si>
  <si>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</si>
  <si>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</si>
  <si>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</si>
  <si>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</si>
  <si>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</si>
  <si>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</si>
  <si>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</si>
  <si>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</si>
  <si>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</si>
  <si>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</si>
  <si>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</si>
  <si>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</si>
  <si>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</si>
  <si>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</si>
  <si>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</si>
  <si>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</si>
  <si>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</si>
  <si>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</si>
  <si>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</si>
  <si>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</si>
  <si>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</si>
  <si>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</si>
  <si>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</si>
  <si>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</si>
  <si>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</si>
  <si>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</si>
  <si>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</si>
  <si>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</si>
  <si>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</si>
  <si>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</si>
  <si>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</si>
  <si>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</si>
  <si>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</si>
  <si>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</si>
  <si>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</si>
  <si>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</si>
  <si>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</si>
  <si>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</si>
  <si>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</si>
  <si>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</si>
  <si>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</si>
  <si>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</si>
  <si>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</si>
  <si>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</si>
  <si>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</si>
  <si>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</si>
  <si>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</si>
  <si>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</si>
  <si>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</si>
  <si>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</si>
  <si>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</si>
  <si>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</si>
  <si>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</si>
  <si>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</si>
  <si>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</si>
  <si>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</si>
  <si>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</si>
  <si>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</si>
  <si>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</si>
  <si>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</si>
  <si>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</si>
  <si>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</si>
  <si>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</si>
  <si>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</si>
  <si>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</si>
  <si>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</si>
  <si>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</si>
  <si>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</si>
  <si>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</si>
  <si>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</si>
  <si>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</si>
  <si>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</si>
  <si>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</si>
  <si>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</si>
  <si>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</si>
  <si>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</si>
  <si>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</si>
  <si>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</si>
  <si>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</si>
  <si>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</si>
  <si>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</si>
  <si>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</si>
  <si>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</si>
  <si>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</si>
  <si>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</si>
  <si>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</si>
  <si>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</si>
  <si>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</si>
  <si>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</si>
  <si>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</si>
  <si>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</si>
  <si>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</si>
  <si>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</si>
  <si>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</si>
  <si>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</si>
  <si>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</si>
  <si>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</si>
  <si>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</si>
  <si>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</si>
  <si>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</si>
  <si>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</si>
  <si>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</si>
  <si>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</si>
  <si>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</si>
  <si>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</si>
  <si>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</si>
  <si>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</si>
  <si>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</si>
  <si>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</si>
  <si>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</si>
  <si>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</si>
  <si>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</si>
  <si>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</si>
  <si>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</si>
  <si>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</si>
  <si>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</si>
  <si>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</si>
  <si>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</si>
  <si>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</si>
  <si>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</si>
  <si>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</si>
  <si>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</si>
  <si>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</si>
  <si>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</si>
  <si>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</si>
  <si>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</si>
  <si>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</si>
  <si>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</si>
  <si>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</si>
  <si>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</si>
  <si>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</si>
  <si>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</si>
  <si>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</si>
  <si>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</si>
  <si>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</si>
  <si>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</si>
  <si>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</si>
  <si>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</si>
  <si>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</si>
  <si>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</si>
  <si>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</si>
  <si>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</si>
  <si>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</si>
  <si>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</si>
  <si>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</si>
  <si>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</si>
  <si>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</si>
  <si>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</si>
  <si>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</si>
  <si>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</si>
  <si>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</si>
  <si>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</si>
  <si>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</si>
  <si>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</si>
  <si>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</si>
  <si>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</si>
  <si>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</si>
  <si>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</si>
  <si>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</si>
  <si>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</si>
  <si>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</si>
  <si>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</si>
  <si>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</si>
  <si>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</si>
  <si>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</si>
  <si>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</si>
  <si>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</si>
  <si>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</si>
  <si>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</si>
  <si>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</si>
  <si>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</si>
  <si>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</si>
  <si>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</si>
  <si>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</si>
  <si>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</si>
  <si>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</si>
  <si>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</si>
  <si>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</si>
  <si>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</si>
  <si>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</si>
  <si>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</si>
  <si>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</si>
  <si>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</si>
  <si>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</si>
  <si>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</si>
  <si>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</si>
  <si>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</si>
  <si>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</si>
  <si>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</si>
  <si>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</si>
  <si>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</si>
  <si>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</si>
  <si>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</si>
  <si>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</si>
  <si>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</si>
  <si>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</si>
  <si>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</si>
  <si>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</si>
  <si>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</si>
  <si>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</si>
  <si>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</si>
  <si>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</si>
  <si>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</si>
  <si>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</si>
  <si>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</si>
  <si>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</si>
  <si>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</si>
  <si>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</si>
  <si>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</si>
  <si>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</si>
  <si>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</si>
  <si>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</si>
  <si>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</si>
  <si>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</si>
  <si>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</si>
  <si>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</si>
  <si>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</si>
  <si>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</si>
  <si>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</si>
  <si>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</si>
  <si>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</si>
  <si>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</si>
  <si>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</si>
  <si>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</si>
  <si>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</si>
  <si>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</si>
  <si>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</si>
  <si>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</si>
  <si>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</si>
  <si>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</si>
  <si>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</si>
  <si>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</si>
  <si>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</si>
  <si>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</si>
  <si>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</si>
  <si>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</si>
  <si>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</si>
  <si>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</si>
  <si>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</si>
  <si>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</si>
  <si>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</si>
  <si>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</si>
  <si>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</si>
  <si>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</si>
  <si>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</si>
  <si>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</si>
  <si>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</si>
  <si>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</si>
  <si>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</si>
  <si>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</si>
  <si>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</si>
  <si>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</si>
  <si>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</si>
  <si>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</si>
  <si>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</si>
  <si>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</si>
  <si>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</si>
  <si>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</si>
  <si>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</si>
  <si>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</si>
  <si>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</si>
  <si>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</si>
  <si>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</si>
  <si>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</si>
  <si>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</si>
  <si>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</si>
  <si>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</si>
  <si>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</si>
  <si>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</si>
  <si>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</si>
  <si>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</si>
  <si>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</si>
  <si>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</si>
  <si>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</si>
  <si>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</si>
  <si>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</si>
  <si>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</si>
  <si>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</si>
  <si>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</si>
  <si>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</si>
  <si>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</si>
  <si>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</si>
  <si>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</si>
  <si>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</si>
  <si>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</si>
  <si>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</si>
  <si>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</si>
  <si>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</si>
  <si>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</si>
  <si>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</si>
  <si>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</si>
  <si>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</si>
  <si>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</si>
  <si>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</si>
  <si>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</si>
  <si>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</si>
  <si>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</si>
  <si>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</si>
  <si>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</si>
  <si>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</si>
  <si>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</si>
  <si>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</si>
  <si>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</si>
  <si>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</si>
  <si>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</si>
  <si>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</si>
  <si>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</si>
  <si>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</si>
  <si>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</si>
  <si>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</si>
  <si>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</si>
  <si>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</si>
  <si>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</si>
  <si>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</si>
  <si>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</si>
  <si>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</si>
  <si>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</si>
  <si>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</si>
  <si>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</si>
  <si>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</si>
  <si>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</si>
  <si>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</si>
  <si>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</si>
  <si>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</si>
  <si>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</si>
  <si>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</si>
  <si>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</si>
  <si>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</si>
  <si>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</si>
  <si>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</si>
  <si>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</si>
  <si>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</si>
  <si>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</si>
  <si>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</si>
  <si>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</si>
  <si>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</si>
  <si>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</si>
  <si>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</si>
  <si>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</si>
  <si>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</si>
  <si>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</si>
  <si>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</si>
  <si>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</si>
  <si>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</si>
  <si>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</si>
  <si>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</si>
  <si>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</si>
  <si>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</si>
  <si>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</si>
  <si>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</si>
  <si>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</si>
  <si>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</si>
  <si>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</si>
  <si>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</si>
  <si>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</si>
  <si>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</si>
  <si>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</si>
  <si>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</si>
  <si>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</si>
  <si>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</si>
  <si>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</si>
  <si>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</si>
  <si>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</si>
  <si>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</si>
  <si>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</si>
  <si>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</si>
  <si>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</si>
  <si>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</si>
  <si>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</si>
  <si>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</si>
  <si>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</si>
  <si>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</si>
  <si>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</si>
  <si>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</si>
  <si>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</si>
  <si>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</si>
  <si>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</si>
  <si>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</si>
  <si>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</si>
  <si>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</si>
  <si>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</si>
  <si>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</si>
  <si>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</si>
  <si>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</si>
  <si>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</si>
  <si>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</si>
  <si>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</si>
  <si>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</si>
  <si>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</si>
  <si>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</si>
  <si>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</si>
  <si>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</si>
  <si>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</si>
  <si>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</si>
  <si>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</si>
  <si>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</si>
  <si>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</si>
  <si>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</si>
  <si>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</si>
  <si>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</si>
  <si>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</si>
  <si>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</si>
  <si>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</si>
  <si>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</si>
  <si>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</si>
  <si>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</si>
  <si>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</si>
  <si>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</si>
  <si>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</si>
  <si>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</si>
  <si>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</si>
  <si>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</si>
  <si>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</si>
  <si>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</si>
  <si>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</si>
  <si>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</si>
  <si>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</si>
  <si>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</si>
  <si>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</si>
  <si>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</si>
  <si>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</si>
  <si>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</si>
  <si>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</si>
  <si>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</si>
  <si>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</si>
  <si>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</si>
  <si>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</si>
  <si>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</si>
  <si>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</si>
  <si>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</si>
  <si>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</si>
  <si>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</si>
  <si>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</si>
  <si>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</si>
  <si>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</si>
  <si>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</si>
  <si>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</si>
  <si>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</si>
  <si>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</si>
  <si>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</si>
  <si>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</si>
  <si>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</si>
  <si>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</si>
  <si>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</si>
  <si>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</si>
  <si>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</si>
  <si>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</si>
  <si>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</si>
  <si>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</si>
  <si>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</si>
  <si>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</si>
  <si>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</si>
  <si>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</si>
  <si>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</si>
  <si>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</si>
  <si>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</si>
  <si>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</si>
  <si>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</si>
  <si>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</si>
  <si>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</si>
  <si>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</si>
  <si>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</si>
  <si>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</si>
  <si>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</si>
  <si>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</si>
  <si>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</si>
  <si>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</si>
  <si>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</si>
  <si>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</si>
  <si>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</si>
  <si>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</si>
  <si>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</si>
  <si>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</si>
  <si>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</si>
  <si>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</si>
  <si>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</si>
  <si>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</si>
  <si>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</si>
  <si>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</si>
  <si>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</si>
  <si>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</si>
  <si>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</si>
  <si>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</si>
  <si>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</si>
  <si>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</si>
  <si>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</si>
  <si>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</si>
  <si>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</si>
  <si>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</si>
  <si>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</si>
  <si>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</si>
  <si>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</si>
  <si>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</si>
  <si>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</si>
  <si>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</si>
  <si>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</si>
  <si>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</si>
  <si>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</si>
  <si>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</si>
  <si>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</si>
  <si>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</si>
  <si>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</si>
  <si>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</si>
  <si>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</si>
  <si>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</si>
  <si>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</si>
  <si>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</si>
  <si>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</si>
  <si>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</si>
  <si>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</si>
  <si>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</si>
  <si>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</si>
  <si>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</si>
  <si>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</si>
  <si>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</si>
  <si>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</si>
  <si>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</si>
  <si>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</si>
  <si>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</si>
  <si>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</si>
  <si>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</si>
  <si>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</si>
  <si>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</si>
  <si>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</si>
  <si>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</si>
  <si>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</si>
  <si>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</si>
  <si>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</si>
  <si>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</si>
  <si>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</si>
  <si>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</si>
  <si>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</si>
  <si>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</si>
  <si>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</si>
  <si>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</si>
  <si>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</si>
  <si>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</si>
  <si>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</si>
  <si>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</si>
  <si>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</si>
  <si>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</si>
  <si>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</si>
  <si>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</si>
  <si>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</si>
  <si>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</si>
  <si>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</si>
  <si>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</si>
  <si>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</si>
  <si>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</si>
  <si>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</si>
  <si>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</si>
  <si>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</si>
  <si>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</si>
  <si>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</si>
  <si>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</si>
  <si>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</si>
  <si>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</si>
  <si>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</si>
  <si>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</si>
  <si>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</si>
  <si>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</si>
  <si>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</si>
  <si>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</si>
  <si>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</si>
  <si>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</si>
  <si>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</si>
  <si>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</si>
  <si>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</si>
  <si>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</si>
  <si>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</si>
  <si>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</si>
  <si>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</si>
  <si>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</si>
  <si>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</si>
  <si>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</si>
  <si>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</si>
  <si>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</si>
  <si>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</si>
  <si>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</si>
  <si>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</si>
  <si>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</si>
  <si>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</si>
  <si>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</si>
  <si>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</si>
  <si>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</si>
  <si>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</si>
  <si>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</si>
  <si>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</si>
  <si>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</si>
  <si>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</si>
  <si>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</si>
  <si>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</si>
  <si>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</si>
  <si>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</si>
  <si>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</si>
  <si>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</si>
  <si>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</si>
  <si>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</si>
  <si>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</si>
  <si>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</si>
  <si>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</si>
  <si>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</si>
  <si>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</si>
  <si>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</si>
  <si>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</si>
  <si>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</si>
  <si>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</si>
  <si>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</si>
  <si>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</si>
  <si>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</si>
  <si>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</si>
  <si>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</si>
  <si>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</si>
  <si>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</si>
  <si>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</si>
  <si>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</si>
  <si>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</si>
  <si>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</si>
  <si>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</si>
  <si>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</si>
  <si>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</si>
  <si>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</si>
  <si>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</si>
  <si>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</si>
  <si>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</si>
  <si>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</si>
  <si>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</si>
  <si>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</si>
  <si>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</si>
  <si>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</si>
  <si>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</si>
  <si>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</si>
  <si>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</si>
  <si>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</si>
  <si>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</si>
  <si>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</si>
  <si>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</si>
  <si>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</si>
  <si>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</si>
  <si>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</si>
  <si>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</si>
  <si>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</si>
  <si>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</si>
  <si>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</si>
  <si>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</si>
  <si>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</si>
  <si>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</si>
  <si>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</si>
  <si>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</si>
  <si>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</si>
  <si>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</si>
  <si>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</si>
  <si>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</si>
  <si>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</si>
  <si>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</si>
  <si>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</si>
  <si>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</si>
  <si>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</si>
  <si>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</si>
  <si>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</si>
  <si>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</si>
  <si>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</si>
  <si>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</si>
  <si>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</si>
  <si>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</si>
  <si>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</si>
  <si>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</si>
  <si>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</si>
  <si>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</si>
  <si>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</si>
  <si>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</si>
  <si>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</si>
  <si>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</si>
  <si>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</si>
  <si>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</si>
  <si>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</si>
  <si>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</si>
  <si>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</si>
  <si>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</si>
  <si>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</si>
  <si>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</si>
  <si>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</si>
  <si>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</si>
  <si>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</si>
  <si>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</si>
  <si>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</si>
  <si>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</si>
  <si>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</si>
  <si>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</si>
  <si>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</si>
  <si>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</si>
  <si>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</si>
  <si>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</si>
  <si>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</si>
  <si>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</si>
  <si>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</si>
  <si>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</si>
  <si>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</si>
  <si>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</si>
  <si>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</si>
  <si>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</si>
  <si>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</si>
  <si>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</si>
  <si>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</si>
  <si>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</si>
  <si>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</si>
  <si>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</si>
  <si>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</si>
  <si>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</si>
  <si>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</si>
  <si>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</si>
  <si>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</si>
  <si>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</si>
  <si>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</si>
  <si>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</si>
  <si>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</si>
  <si>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</si>
  <si>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</si>
  <si>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</si>
  <si>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</si>
  <si>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</si>
  <si>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</si>
  <si>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</si>
  <si>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</si>
  <si>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</si>
  <si>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</si>
  <si>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</si>
  <si>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</si>
  <si>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</si>
  <si>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</si>
  <si>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</si>
  <si>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</si>
  <si>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</si>
  <si>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</si>
  <si>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</si>
  <si>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</si>
  <si>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</si>
  <si>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</si>
  <si>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</si>
  <si>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</si>
  <si>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</si>
  <si>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</si>
  <si>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</si>
  <si>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</si>
  <si>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</si>
  <si>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</si>
  <si>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</si>
  <si>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</si>
  <si>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</si>
  <si>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</si>
  <si>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</si>
  <si>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</si>
  <si>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</si>
  <si>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</si>
  <si>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</si>
  <si>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</si>
  <si>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</si>
  <si>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</si>
  <si>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</si>
  <si>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</si>
  <si>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</si>
  <si>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</si>
  <si>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</si>
  <si>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</si>
  <si>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</si>
  <si>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</si>
  <si>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</si>
  <si>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</si>
  <si>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</si>
  <si>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</si>
  <si>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</si>
  <si>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</si>
  <si>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</si>
  <si>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</si>
  <si>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</si>
  <si>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</si>
  <si>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</si>
  <si>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</si>
  <si>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</si>
  <si>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</si>
  <si>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</si>
  <si>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</si>
  <si>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</si>
  <si>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</si>
  <si>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</si>
  <si>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</si>
  <si>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</si>
  <si>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</si>
  <si>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</si>
  <si>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</si>
  <si>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</si>
  <si>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</si>
  <si>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</si>
  <si>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</si>
  <si>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</si>
  <si>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</si>
  <si>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</si>
  <si>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</si>
  <si>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</si>
  <si>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</si>
  <si>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</si>
  <si>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</si>
  <si>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</si>
  <si>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</si>
  <si>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</si>
  <si>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</si>
  <si>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</si>
  <si>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</si>
  <si>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</si>
  <si>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</si>
  <si>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</si>
  <si>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</si>
  <si>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</si>
  <si>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</si>
  <si>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</si>
  <si>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</si>
  <si>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</si>
  <si>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</si>
  <si>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</si>
  <si>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</si>
  <si>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</si>
  <si>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</si>
  <si>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</si>
  <si>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</si>
  <si>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</si>
  <si>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</si>
  <si>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</si>
  <si>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</si>
  <si>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</si>
  <si>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</si>
  <si>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</si>
  <si>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</si>
  <si>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</si>
  <si>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</si>
  <si>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</si>
  <si>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</si>
  <si>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</si>
  <si>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</si>
  <si>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</si>
  <si>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</si>
  <si>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</si>
  <si>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</si>
  <si>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</si>
  <si>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</si>
  <si>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</si>
  <si>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</si>
  <si>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</si>
  <si>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</si>
  <si>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</si>
  <si>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</si>
  <si>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</si>
  <si>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</si>
  <si>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</si>
  <si>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</si>
  <si>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</si>
  <si>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</si>
  <si>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</si>
  <si>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</si>
  <si>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</si>
  <si>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</si>
  <si>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</si>
  <si>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</si>
  <si>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</si>
  <si>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</si>
  <si>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</si>
  <si>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</si>
  <si>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</si>
  <si>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</si>
  <si>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</si>
  <si>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</si>
  <si>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</si>
  <si>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</si>
  <si>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</si>
  <si>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</si>
  <si>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</si>
  <si>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</si>
  <si>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</si>
  <si>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</si>
  <si>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</si>
  <si>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</si>
  <si>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</si>
  <si>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</si>
  <si>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</si>
  <si>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</si>
  <si>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</si>
  <si>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</si>
  <si>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</si>
  <si>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</si>
  <si>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</si>
  <si>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</si>
  <si>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</si>
  <si>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</si>
  <si>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</si>
  <si>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</si>
  <si>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</si>
  <si>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</si>
  <si>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</si>
  <si>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</si>
  <si>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</si>
  <si>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</si>
  <si>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</si>
  <si>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</si>
  <si>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</si>
  <si>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</si>
  <si>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</si>
  <si>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</si>
  <si>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</si>
  <si>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</si>
  <si>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</si>
  <si>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</si>
  <si>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</si>
  <si>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</si>
  <si>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</si>
  <si>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</si>
  <si>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</si>
  <si>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</si>
  <si>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</si>
  <si>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</si>
  <si>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</si>
  <si>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</si>
  <si>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</si>
  <si>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</si>
  <si>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</si>
  <si>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</si>
  <si>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</si>
  <si>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</si>
  <si>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</si>
  <si>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</si>
  <si>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</si>
  <si>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</si>
  <si>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</si>
  <si>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</si>
  <si>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</si>
  <si>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</si>
  <si>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</si>
  <si>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</si>
  <si>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</si>
  <si>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</si>
  <si>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</si>
  <si>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</si>
  <si>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</si>
  <si>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</si>
  <si>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</si>
  <si>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</si>
  <si>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</si>
  <si>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</si>
  <si>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</si>
  <si>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</si>
  <si>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</si>
  <si>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</si>
  <si>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</si>
  <si>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</si>
  <si>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</si>
  <si>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</si>
  <si>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</si>
  <si>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</si>
  <si>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</si>
  <si>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</si>
  <si>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</si>
  <si>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</si>
  <si>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</si>
  <si>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</si>
  <si>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</si>
  <si>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</si>
  <si>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</si>
  <si>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</si>
  <si>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</si>
  <si>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</si>
  <si>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</si>
  <si>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</si>
  <si>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</si>
  <si>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</si>
  <si>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</si>
  <si>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</si>
  <si>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</si>
  <si>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</si>
  <si>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</si>
  <si>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</si>
  <si>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</si>
  <si>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</si>
  <si>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</si>
  <si>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</si>
  <si>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</si>
  <si>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</si>
  <si>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</si>
  <si>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</si>
  <si>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</si>
  <si>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</si>
  <si>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</si>
  <si>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</si>
  <si>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</si>
  <si>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</si>
  <si>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</si>
  <si>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</si>
  <si>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</si>
  <si>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</si>
  <si>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</si>
  <si>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</si>
  <si>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</si>
  <si>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</si>
  <si>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</si>
  <si>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</si>
  <si>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</si>
  <si>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</si>
  <si>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</si>
  <si>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</si>
  <si>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</si>
  <si>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</si>
  <si>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</si>
  <si>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</si>
  <si>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</si>
  <si>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</si>
  <si>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</si>
  <si>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</si>
  <si>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</si>
  <si>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</si>
  <si>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</si>
  <si>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</si>
  <si>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</si>
  <si>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</si>
  <si>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</si>
  <si>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</si>
  <si>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</si>
  <si>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</si>
  <si>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</si>
  <si>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</si>
  <si>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</si>
  <si>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</si>
  <si>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</si>
  <si>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</si>
  <si>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</si>
  <si>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</si>
  <si>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</si>
  <si>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</si>
  <si>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</si>
  <si>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</si>
  <si>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</si>
  <si>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</si>
  <si>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</si>
  <si>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</si>
  <si>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</si>
  <si>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</si>
  <si>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</si>
  <si>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</si>
  <si>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</si>
  <si>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</si>
  <si>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</si>
  <si>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</si>
  <si>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</si>
  <si>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</si>
  <si>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</si>
  <si>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</si>
  <si>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</si>
  <si>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</si>
  <si>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</si>
  <si>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</si>
  <si>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</si>
  <si>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</si>
  <si>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</si>
  <si>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</si>
  <si>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</si>
  <si>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</si>
  <si>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</si>
  <si>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</si>
  <si>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</si>
  <si>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</si>
  <si>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</si>
  <si>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</si>
  <si>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</si>
  <si>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</si>
  <si>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</si>
  <si>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</si>
  <si>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</si>
  <si>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</si>
  <si>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</si>
  <si>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</si>
  <si>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</si>
  <si>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</si>
  <si>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</si>
  <si>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</si>
  <si>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</si>
  <si>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</si>
  <si>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</si>
  <si>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</si>
  <si>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</si>
  <si>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</si>
  <si>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</si>
  <si>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</si>
  <si>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</si>
  <si>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</si>
  <si>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</si>
  <si>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</si>
  <si>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</si>
  <si>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</si>
  <si>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</si>
  <si>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</si>
  <si>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</si>
  <si>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</si>
  <si>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</si>
  <si>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</si>
  <si>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</si>
  <si>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</si>
  <si>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</si>
  <si>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</si>
  <si>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</si>
  <si>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</si>
  <si>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</si>
  <si>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</si>
  <si>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</si>
  <si>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</si>
  <si>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</si>
  <si>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</si>
  <si>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</si>
  <si>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</si>
  <si>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</si>
  <si>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</si>
  <si>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</si>
  <si>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</si>
  <si>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</si>
  <si>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</si>
  <si>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</si>
  <si>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</si>
  <si>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</si>
  <si>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</si>
  <si>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</si>
  <si>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</si>
  <si>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</si>
  <si>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</si>
  <si>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</si>
  <si>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</si>
  <si>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</si>
  <si>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</si>
  <si>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</si>
  <si>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</si>
  <si>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</si>
  <si>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</si>
  <si>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</si>
  <si>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</si>
  <si>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</si>
  <si>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</si>
  <si>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</si>
  <si>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</si>
  <si>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</si>
  <si>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</si>
  <si>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</si>
  <si>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</si>
  <si>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</si>
  <si>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</si>
  <si>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</si>
  <si>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</si>
  <si>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</si>
  <si>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</si>
  <si>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</si>
  <si>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</si>
  <si>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</si>
  <si>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</si>
  <si>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</si>
  <si>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</si>
  <si>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</si>
  <si>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</si>
  <si>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</si>
  <si>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</si>
  <si>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</si>
  <si>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</si>
  <si>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</si>
  <si>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</si>
  <si>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</si>
  <si>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</si>
  <si>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</si>
  <si>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</si>
  <si>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</si>
  <si>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</si>
  <si>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</si>
  <si>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</si>
  <si>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</si>
  <si>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</si>
  <si>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</si>
  <si>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</si>
  <si>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</si>
  <si>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</si>
  <si>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</si>
  <si>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</si>
  <si>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</si>
  <si>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</si>
  <si>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</si>
  <si>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</si>
  <si>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</si>
  <si>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</si>
  <si>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</si>
  <si>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</si>
  <si>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</si>
  <si>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</si>
  <si>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</si>
  <si>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</si>
  <si>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</si>
  <si>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</si>
  <si>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</si>
  <si>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</si>
  <si>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</si>
  <si>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</si>
  <si>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</si>
  <si>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</si>
  <si>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</si>
  <si>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</si>
  <si>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</si>
  <si>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</si>
  <si>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</si>
  <si>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</si>
  <si>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</si>
  <si>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</si>
  <si>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</si>
  <si>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</si>
  <si>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</si>
  <si>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</si>
  <si>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</si>
  <si>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</si>
  <si>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</si>
  <si>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</si>
  <si>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</si>
  <si>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</si>
  <si>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</si>
  <si>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</si>
  <si>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</si>
  <si>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</si>
  <si>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</si>
  <si>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</si>
  <si>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</si>
  <si>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</si>
  <si>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</si>
  <si>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</si>
  <si>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</si>
  <si>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</si>
  <si>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</si>
  <si>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</si>
  <si>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</si>
  <si>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</si>
  <si>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</si>
  <si>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</si>
  <si>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</si>
  <si>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</si>
  <si>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</si>
  <si>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</si>
  <si>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</si>
  <si>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</si>
  <si>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</si>
  <si>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</si>
  <si>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</si>
  <si>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</si>
  <si>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</si>
  <si>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</si>
  <si>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</si>
  <si>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</si>
  <si>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</si>
  <si>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</si>
  <si>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</si>
  <si>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</si>
  <si>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</si>
  <si>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</si>
  <si>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</si>
  <si>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</si>
  <si>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</si>
  <si>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</si>
  <si>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</si>
  <si>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</si>
  <si>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</si>
  <si>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</si>
  <si>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</si>
  <si>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</si>
  <si>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</si>
  <si>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</si>
  <si>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</si>
  <si>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</si>
  <si>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</si>
  <si>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</si>
  <si>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</si>
  <si>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</si>
  <si>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</si>
  <si>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</si>
  <si>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</si>
  <si>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</si>
  <si>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</si>
  <si>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</si>
  <si>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</si>
  <si>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</si>
  <si>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</si>
  <si>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</si>
  <si>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</si>
  <si>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</si>
  <si>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</si>
  <si>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</si>
  <si>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</si>
  <si>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</si>
  <si>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</si>
  <si>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</si>
  <si>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</si>
  <si>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</si>
  <si>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</si>
  <si>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</si>
  <si>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</si>
  <si>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</si>
  <si>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</si>
  <si>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</si>
  <si>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</si>
  <si>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</si>
  <si>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</si>
  <si>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</si>
  <si>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</si>
  <si>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</si>
  <si>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</si>
  <si>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</si>
  <si>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</si>
  <si>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</si>
  <si>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</si>
  <si>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</si>
  <si>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</si>
  <si>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</si>
  <si>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</si>
  <si>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</si>
  <si>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</si>
  <si>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</si>
  <si>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</si>
  <si>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</si>
  <si>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</si>
  <si>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</si>
  <si>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</si>
  <si>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</si>
  <si>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</si>
  <si>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</si>
  <si>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</si>
  <si>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</si>
  <si>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</si>
  <si>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</si>
  <si>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</si>
  <si>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</si>
  <si>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</si>
  <si>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</si>
  <si>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</si>
  <si>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</si>
  <si>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</si>
  <si>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</si>
  <si>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</si>
  <si>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</si>
  <si>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</si>
  <si>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</si>
  <si>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</si>
  <si>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</si>
  <si>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</si>
  <si>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</si>
  <si>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</si>
  <si>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</si>
  <si>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</si>
  <si>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</si>
  <si>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</si>
  <si>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</si>
  <si>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</si>
  <si>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</si>
  <si>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</si>
  <si>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</si>
  <si>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</si>
  <si>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</si>
  <si>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</si>
  <si>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</si>
  <si>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</si>
  <si>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</si>
  <si>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</si>
  <si>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</si>
  <si>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</si>
  <si>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</si>
  <si>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</si>
  <si>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</si>
  <si>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</si>
  <si>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</si>
  <si>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</si>
  <si>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</si>
  <si>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</si>
  <si>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</si>
  <si>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</si>
  <si>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</si>
  <si>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</si>
  <si>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</si>
  <si>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</si>
  <si>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</si>
  <si>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</si>
  <si>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</si>
  <si>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</si>
  <si>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</si>
  <si>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</si>
  <si>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</si>
  <si>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</si>
  <si>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</si>
  <si>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</si>
  <si>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</si>
  <si>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</si>
  <si>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</si>
  <si>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</si>
  <si>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</si>
  <si>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</si>
  <si>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</si>
  <si>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</si>
  <si>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</si>
  <si>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</si>
  <si>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</si>
  <si>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</si>
  <si>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</si>
  <si>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</si>
  <si>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</si>
  <si>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</si>
  <si>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</si>
  <si>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</si>
  <si>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</si>
  <si>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</si>
  <si>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</si>
  <si>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</si>
  <si>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</si>
  <si>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</si>
  <si>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</si>
  <si>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</si>
  <si>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</si>
  <si>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</si>
  <si>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</si>
  <si>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</si>
  <si>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</si>
  <si>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</si>
  <si>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</si>
  <si>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</si>
  <si>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</si>
  <si>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</si>
  <si>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</si>
  <si>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</si>
  <si>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</si>
  <si>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</si>
  <si>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</si>
  <si>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</si>
  <si>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</si>
  <si>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</si>
  <si>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</si>
  <si>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</si>
  <si>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</si>
  <si>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</si>
  <si>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</si>
  <si>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</si>
  <si>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</si>
  <si>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</si>
  <si>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</si>
  <si>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</si>
  <si>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</si>
  <si>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</si>
  <si>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</si>
  <si>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</si>
  <si>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</si>
  <si>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</si>
  <si>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</si>
  <si>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</si>
  <si>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</si>
  <si>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</si>
  <si>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</si>
  <si>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</si>
  <si>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</si>
  <si>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</si>
  <si>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</si>
  <si>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</si>
  <si>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</si>
  <si>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</si>
  <si>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</si>
  <si>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</si>
  <si>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</si>
  <si>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</si>
  <si>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</si>
  <si>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</si>
  <si>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</si>
  <si>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</si>
  <si>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</si>
  <si>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</si>
  <si>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</si>
  <si>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</si>
  <si>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</si>
  <si>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</si>
  <si>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</si>
  <si>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</si>
  <si>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</si>
  <si>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</si>
  <si>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</si>
  <si>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</si>
  <si>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</si>
  <si>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</si>
  <si>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</si>
  <si>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</si>
  <si>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</si>
  <si>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</si>
  <si>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</si>
  <si>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</si>
  <si>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</si>
  <si>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</si>
  <si>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</si>
  <si>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</si>
  <si>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</si>
  <si>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</si>
  <si>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</si>
  <si>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</si>
  <si>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</si>
  <si>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</si>
  <si>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</si>
  <si>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</si>
  <si>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</si>
  <si>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</si>
  <si>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</si>
  <si>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</si>
  <si>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</si>
  <si>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</si>
  <si>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</si>
  <si>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</si>
  <si>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</si>
  <si>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</si>
  <si>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</si>
  <si>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</si>
  <si>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</si>
  <si>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</si>
  <si>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</si>
  <si>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</si>
  <si>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</si>
  <si>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</si>
  <si>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</si>
  <si>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</si>
  <si>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</si>
  <si>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</si>
  <si>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</si>
  <si>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</si>
  <si>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</si>
  <si>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</si>
  <si>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</si>
  <si>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</si>
  <si>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</si>
  <si>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</si>
  <si>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</si>
  <si>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</si>
  <si>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</si>
  <si>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</si>
  <si>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</si>
  <si>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</si>
  <si>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</si>
  <si>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</si>
  <si>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</si>
  <si>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</si>
  <si>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</si>
  <si>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</si>
  <si>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</si>
  <si>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</si>
  <si>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</si>
  <si>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</si>
  <si>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</si>
  <si>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</si>
  <si>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</si>
  <si>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</si>
  <si>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</si>
  <si>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</si>
  <si>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</si>
  <si>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</si>
  <si>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</si>
  <si>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</si>
  <si>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</si>
  <si>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</si>
  <si>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</si>
  <si>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</si>
  <si>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</si>
  <si>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</si>
  <si>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</si>
  <si>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</si>
  <si>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</si>
  <si>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</si>
  <si>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</si>
  <si>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</si>
  <si>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</si>
  <si>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</si>
  <si>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</si>
  <si>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</si>
  <si>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</si>
  <si>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</si>
  <si>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</si>
  <si>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</si>
  <si>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</si>
  <si>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</si>
  <si>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</si>
  <si>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</si>
  <si>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</si>
  <si>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</si>
  <si>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</si>
  <si>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</si>
  <si>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</si>
  <si>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</si>
  <si>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</si>
  <si>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</si>
  <si>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</si>
  <si>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</si>
  <si>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</si>
  <si>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</si>
  <si>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</si>
  <si>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</si>
  <si>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</si>
  <si>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</si>
  <si>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</si>
  <si>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</si>
  <si>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</si>
  <si>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</si>
  <si>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</si>
  <si>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</si>
  <si>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</si>
  <si>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</si>
  <si>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</si>
  <si>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</si>
  <si>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</si>
  <si>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</si>
  <si>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</si>
  <si>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</si>
  <si>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</si>
  <si>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</si>
  <si>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</si>
  <si>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</si>
  <si>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</si>
  <si>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</si>
  <si>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</si>
  <si>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</si>
  <si>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</si>
  <si>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</si>
  <si>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</si>
  <si>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</si>
  <si>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</si>
  <si>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</si>
  <si>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</si>
  <si>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</si>
  <si>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</si>
  <si>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</si>
  <si>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</si>
  <si>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</si>
  <si>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</si>
  <si>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</si>
  <si>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</si>
  <si>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</si>
  <si>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</si>
  <si>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</si>
  <si>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</si>
  <si>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</si>
  <si>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</si>
  <si>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</si>
  <si>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</si>
  <si>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</si>
  <si>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</si>
  <si>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</si>
  <si>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</si>
  <si>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</si>
  <si>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</si>
  <si>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</si>
  <si>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</si>
  <si>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</si>
  <si>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</si>
  <si>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</si>
  <si>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</si>
  <si>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</si>
  <si>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</si>
  <si>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</si>
  <si>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</si>
  <si>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</si>
  <si>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</si>
  <si>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</si>
  <si>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</si>
  <si>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</si>
  <si>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</si>
  <si>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</si>
  <si>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</si>
  <si>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</si>
  <si>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</si>
  <si>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</si>
  <si>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</si>
  <si>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</si>
  <si>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</si>
  <si>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</si>
  <si>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</si>
  <si>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</si>
  <si>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</si>
  <si>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</si>
  <si>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</si>
  <si>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</si>
  <si>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</si>
  <si>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</si>
  <si>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</si>
  <si>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</si>
  <si>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</si>
  <si>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</si>
  <si>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</si>
  <si>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</si>
  <si>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</si>
  <si>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</si>
  <si>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</si>
  <si>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</si>
  <si>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</si>
  <si>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</si>
  <si>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</si>
  <si>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</si>
  <si>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</si>
  <si>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</si>
  <si>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</si>
  <si>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</si>
  <si>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</si>
  <si>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</si>
  <si>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</si>
  <si>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</si>
  <si>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</si>
  <si>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</si>
  <si>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</si>
  <si>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</si>
  <si>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</si>
  <si>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</si>
  <si>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</si>
  <si>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</si>
  <si>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</si>
  <si>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</si>
  <si>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</si>
  <si>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</si>
  <si>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</si>
  <si>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</si>
  <si>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</si>
  <si>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</si>
  <si>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</si>
  <si>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</si>
  <si>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</si>
  <si>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</si>
  <si>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</si>
  <si>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</si>
  <si>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</si>
  <si>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</si>
  <si>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</si>
  <si>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</si>
  <si>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</si>
  <si>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</si>
  <si>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</si>
  <si>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</si>
  <si>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</si>
  <si>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</si>
  <si>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</si>
  <si>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</si>
  <si>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</si>
  <si>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</si>
  <si>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</si>
  <si>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</si>
  <si>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</si>
  <si>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</si>
  <si>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</si>
  <si>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</si>
  <si>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</si>
  <si>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</si>
  <si>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</si>
  <si>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</si>
  <si>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</si>
  <si>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</si>
  <si>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</si>
  <si>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</si>
  <si>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</si>
  <si>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</si>
  <si>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</si>
  <si>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</si>
  <si>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</si>
  <si>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</si>
  <si>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</si>
  <si>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</si>
  <si>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</si>
  <si>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</si>
  <si>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</si>
  <si>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</si>
  <si>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</si>
  <si>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</si>
  <si>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</si>
  <si>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</si>
  <si>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</si>
  <si>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</si>
  <si>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</si>
  <si>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</si>
  <si>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</si>
  <si>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</si>
  <si>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</si>
  <si>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</si>
  <si>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</si>
  <si>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</si>
  <si>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</si>
  <si>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</si>
  <si>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</si>
  <si>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</si>
  <si>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</si>
  <si>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</si>
  <si>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</si>
  <si>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</si>
  <si>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</si>
  <si>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</si>
  <si>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</si>
  <si>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</si>
  <si>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</si>
  <si>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</si>
  <si>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</si>
  <si>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</si>
  <si>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</si>
  <si>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</si>
  <si>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</si>
  <si>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</si>
  <si>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</si>
  <si>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</si>
  <si>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</si>
  <si>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</si>
  <si>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</si>
  <si>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</si>
  <si>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</si>
  <si>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</si>
  <si>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</si>
  <si>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</si>
  <si>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</si>
  <si>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</si>
  <si>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</si>
  <si>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</si>
  <si>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</si>
  <si>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</si>
  <si>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</si>
  <si>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</si>
  <si>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</si>
  <si>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</si>
  <si>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</si>
  <si>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</si>
  <si>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</si>
  <si>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</si>
  <si>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</si>
  <si>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</si>
  <si>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</si>
  <si>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</si>
  <si>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</si>
  <si>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</si>
  <si>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</si>
  <si>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</si>
  <si>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</si>
  <si>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</si>
  <si>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</si>
  <si>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</si>
  <si>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</si>
  <si>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</si>
  <si>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</si>
  <si>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</si>
  <si>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</si>
  <si>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</si>
  <si>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</si>
  <si>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</si>
  <si>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</si>
  <si>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</si>
  <si>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</si>
  <si>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</si>
  <si>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</si>
  <si>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</si>
  <si>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</si>
  <si>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</si>
  <si>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</si>
  <si>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</si>
  <si>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</si>
  <si>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</si>
  <si>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</si>
  <si>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</si>
  <si>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</si>
  <si>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</si>
  <si>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</si>
  <si>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</si>
  <si>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</si>
  <si>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</si>
  <si>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</si>
  <si>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</si>
  <si>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</si>
  <si>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</si>
  <si>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</si>
  <si>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</si>
  <si>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</si>
  <si>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</si>
  <si>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</si>
  <si>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</si>
  <si>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</si>
  <si>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</si>
  <si>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</si>
  <si>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</si>
  <si>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</si>
  <si>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</si>
  <si>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</si>
  <si>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</si>
  <si>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</si>
  <si>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</si>
  <si>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</si>
  <si>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</si>
  <si>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</si>
  <si>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</si>
  <si>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</si>
  <si>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</si>
  <si>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</si>
  <si>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</si>
  <si>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</si>
  <si>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</si>
  <si>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</si>
  <si>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</si>
  <si>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</si>
  <si>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</si>
  <si>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</si>
  <si>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</si>
  <si>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</si>
  <si>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</si>
  <si>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</si>
  <si>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</si>
  <si>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</si>
  <si>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</si>
  <si>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</si>
  <si>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</si>
  <si>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</si>
  <si>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</si>
  <si>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</si>
  <si>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</si>
  <si>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</si>
  <si>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</si>
  <si>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</si>
  <si>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</si>
  <si>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</si>
  <si>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</si>
  <si>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</si>
  <si>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</si>
  <si>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</si>
  <si>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</si>
  <si>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</si>
  <si>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</si>
  <si>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</si>
  <si>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</si>
  <si>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</si>
  <si>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</si>
  <si>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</si>
  <si>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</si>
  <si>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</si>
  <si>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</si>
  <si>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</si>
  <si>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</si>
  <si>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</si>
  <si>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</si>
  <si>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</si>
  <si>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</si>
  <si>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</si>
  <si>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</si>
  <si>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</si>
  <si>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</si>
  <si>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</si>
  <si>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</si>
  <si>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</si>
  <si>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</si>
  <si>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</si>
  <si>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</si>
  <si>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</si>
  <si>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</si>
  <si>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</si>
  <si>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</si>
  <si>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</si>
  <si>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</si>
  <si>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</si>
  <si>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</si>
  <si>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</si>
  <si>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</si>
  <si>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</si>
  <si>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</si>
  <si>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</si>
  <si>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</si>
  <si>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</si>
  <si>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</si>
  <si>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</si>
  <si>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</si>
  <si>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</si>
  <si>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</si>
  <si>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</si>
  <si>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</si>
  <si>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</si>
  <si>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</si>
  <si>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</si>
  <si>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</si>
  <si>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</si>
  <si>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</si>
  <si>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</si>
  <si>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</si>
  <si>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</si>
  <si>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</si>
  <si>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</si>
  <si>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</si>
  <si>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</si>
  <si>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</si>
  <si>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</si>
  <si>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</si>
  <si>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</si>
  <si>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</si>
  <si>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</si>
  <si>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</si>
  <si>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</si>
  <si>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</si>
  <si>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</si>
  <si>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</si>
  <si>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</si>
  <si>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</si>
  <si>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</si>
  <si>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</si>
  <si>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</si>
  <si>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</si>
  <si>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</si>
  <si>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</si>
  <si>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</si>
  <si>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</si>
  <si>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</si>
  <si>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</si>
  <si>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</si>
  <si>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</si>
  <si>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</si>
  <si>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</si>
  <si>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</si>
  <si>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</si>
  <si>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</si>
  <si>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</si>
  <si>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</si>
  <si>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</si>
  <si>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</si>
  <si>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</si>
  <si>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</si>
  <si>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</si>
  <si>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</si>
  <si>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</si>
  <si>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</si>
  <si>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</si>
  <si>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</si>
  <si>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</si>
  <si>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</si>
  <si>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</si>
  <si>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</si>
  <si>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</si>
  <si>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</si>
  <si>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</si>
  <si>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</si>
  <si>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</si>
  <si>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</si>
  <si>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</si>
  <si>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</si>
  <si>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</si>
  <si>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</si>
  <si>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</si>
  <si>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</si>
  <si>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</si>
  <si>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</si>
  <si>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</si>
  <si>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</si>
  <si>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</si>
  <si>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</si>
  <si>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</si>
  <si>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</si>
  <si>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</si>
  <si>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</si>
  <si>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</si>
  <si>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</si>
  <si>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</si>
  <si>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</si>
  <si>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</si>
  <si>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</si>
  <si>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</si>
  <si>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</si>
  <si>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</si>
  <si>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</si>
  <si>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</si>
  <si>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</si>
  <si>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</si>
  <si>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</si>
  <si>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</si>
  <si>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</si>
  <si>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</si>
  <si>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</si>
  <si>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</si>
  <si>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</si>
  <si>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</si>
  <si>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</si>
  <si>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</si>
  <si>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</si>
  <si>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</si>
  <si>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</si>
  <si>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</si>
  <si>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</si>
  <si>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</si>
  <si>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</si>
  <si>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</si>
  <si>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</si>
  <si>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</si>
  <si>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</si>
  <si>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</si>
  <si>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</si>
  <si>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</si>
  <si>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</si>
  <si>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</si>
  <si>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</si>
  <si>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</si>
  <si>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</si>
  <si>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</si>
  <si>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</si>
  <si>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</si>
  <si>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</si>
  <si>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</si>
  <si>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</si>
  <si>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</si>
  <si>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</si>
  <si>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</si>
  <si>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</si>
  <si>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</si>
  <si>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</si>
  <si>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</si>
  <si>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</si>
  <si>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</si>
  <si>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</si>
  <si>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</si>
  <si>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</si>
  <si>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</si>
  <si>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</si>
  <si>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</si>
  <si>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</si>
  <si>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</si>
  <si>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</si>
  <si>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</si>
  <si>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</si>
  <si>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</si>
  <si>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</si>
  <si>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</si>
  <si>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</si>
  <si>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</si>
  <si>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</si>
  <si>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</si>
  <si>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</si>
  <si>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</si>
  <si>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</si>
  <si>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</si>
  <si>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</si>
  <si>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</si>
  <si>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</si>
  <si>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</si>
  <si>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</si>
  <si>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</si>
  <si>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</si>
  <si>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</si>
  <si>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</si>
  <si>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</si>
  <si>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</si>
  <si>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</si>
  <si>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</si>
  <si>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</si>
  <si>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</si>
  <si>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</si>
  <si>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</si>
  <si>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</si>
  <si>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</si>
  <si>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</si>
  <si>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</si>
  <si>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</si>
  <si>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</si>
  <si>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</si>
  <si>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</si>
  <si>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</si>
  <si>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</si>
  <si>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</si>
  <si>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</si>
  <si>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</si>
  <si>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</si>
  <si>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</si>
  <si>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</si>
  <si>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</si>
  <si>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</si>
  <si>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</si>
  <si>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</si>
  <si>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</si>
  <si>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</si>
  <si>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</si>
  <si>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</si>
  <si>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</si>
  <si>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</si>
  <si>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</si>
  <si>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</si>
  <si>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</si>
  <si>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</si>
  <si>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</si>
  <si>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</si>
  <si>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</si>
  <si>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</si>
  <si>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</si>
  <si>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</si>
  <si>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</si>
  <si>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</si>
  <si>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</si>
  <si>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</si>
  <si>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</si>
  <si>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</si>
  <si>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</si>
  <si>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</si>
  <si>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</si>
  <si>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</si>
  <si>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</si>
  <si>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</si>
  <si>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</si>
  <si>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</si>
  <si>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</si>
  <si>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</si>
  <si>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</si>
  <si>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</si>
  <si>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</si>
  <si>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</si>
  <si>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</si>
  <si>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</si>
  <si>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</si>
  <si>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</si>
  <si>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</si>
  <si>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</si>
  <si>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</si>
  <si>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</si>
  <si>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</si>
  <si>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</si>
  <si>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</si>
  <si>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</si>
  <si>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</si>
  <si>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</si>
  <si>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</si>
  <si>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</si>
  <si>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</si>
  <si>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</si>
  <si>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</si>
  <si>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</si>
  <si>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</si>
  <si>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</si>
  <si>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</si>
  <si>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</si>
  <si>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</si>
  <si>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</si>
  <si>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</si>
  <si>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</si>
  <si>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</si>
  <si>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</si>
  <si>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</si>
  <si>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</si>
  <si>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</si>
  <si>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</si>
  <si>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</si>
  <si>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</si>
  <si>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</si>
  <si>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</si>
  <si>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</si>
  <si>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</si>
  <si>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</si>
  <si>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</si>
  <si>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</si>
  <si>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</si>
  <si>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</si>
  <si>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</si>
  <si>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</si>
  <si>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</si>
  <si>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</si>
  <si>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</si>
  <si>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</si>
  <si>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</si>
  <si>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</si>
  <si>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</si>
  <si>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</si>
  <si>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</si>
  <si>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</si>
  <si>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</si>
  <si>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</si>
  <si>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</si>
  <si>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</si>
  <si>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</si>
  <si>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</si>
  <si>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</si>
  <si>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</si>
  <si>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</si>
  <si>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</si>
  <si>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</si>
  <si>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</si>
  <si>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</si>
  <si>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</si>
  <si>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</si>
  <si>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</si>
  <si>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</si>
  <si>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</si>
  <si>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</si>
  <si>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</si>
  <si>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</si>
  <si>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</si>
  <si>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</si>
  <si>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</si>
  <si>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</si>
  <si>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</si>
  <si>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</si>
  <si>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</si>
  <si>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</si>
  <si>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</si>
  <si>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</si>
  <si>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</si>
  <si>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</si>
  <si>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</si>
  <si>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</si>
  <si>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</si>
  <si>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</si>
  <si>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</si>
  <si>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</si>
  <si>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</si>
  <si>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</si>
  <si>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</si>
  <si>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</si>
  <si>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</si>
  <si>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</si>
  <si>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</si>
  <si>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</si>
  <si>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</si>
  <si>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</si>
  <si>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</si>
  <si>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</si>
  <si>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</si>
  <si>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</si>
  <si>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</si>
  <si>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</si>
  <si>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</si>
  <si>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</si>
  <si>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</si>
  <si>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</si>
  <si>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</si>
  <si>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</si>
  <si>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</si>
  <si>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</si>
  <si>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</si>
  <si>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</si>
  <si>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</si>
  <si>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</si>
  <si>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</si>
  <si>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</si>
  <si>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</si>
  <si>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</si>
  <si>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</si>
  <si>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</si>
  <si>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</si>
  <si>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</si>
  <si>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</si>
  <si>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</si>
  <si>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</si>
  <si>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</si>
  <si>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</si>
  <si>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</si>
  <si>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</si>
  <si>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</si>
  <si>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</si>
  <si>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</si>
  <si>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</si>
  <si>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</si>
  <si>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</si>
  <si>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</si>
  <si>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</si>
  <si>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</si>
  <si>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</si>
  <si>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</si>
  <si>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</si>
  <si>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</si>
  <si>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</si>
  <si>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</si>
  <si>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</si>
  <si>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</si>
  <si>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</si>
  <si>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</si>
  <si>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</si>
  <si>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</si>
  <si>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</si>
  <si>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</si>
  <si>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</si>
  <si>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</si>
  <si>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</si>
  <si>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</si>
  <si>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</si>
  <si>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</si>
  <si>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</si>
  <si>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</si>
  <si>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</si>
  <si>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</si>
  <si>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</si>
  <si>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</si>
  <si>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</si>
  <si>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</si>
  <si>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</si>
  <si>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</si>
  <si>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</si>
  <si>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</si>
  <si>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</si>
  <si>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</si>
  <si>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</si>
  <si>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</si>
  <si>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</si>
  <si>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</si>
  <si>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</si>
  <si>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</si>
  <si>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</si>
  <si>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</si>
  <si>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</si>
  <si>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</si>
  <si>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</si>
  <si>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</si>
  <si>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</si>
  <si>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</si>
  <si>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</si>
  <si>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</si>
  <si>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</si>
  <si>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</si>
  <si>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</si>
  <si>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</si>
  <si>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</si>
  <si>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</si>
  <si>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</si>
  <si>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</si>
  <si>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</si>
  <si>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</si>
  <si>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</si>
  <si>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</si>
  <si>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</si>
  <si>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</si>
  <si>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</si>
  <si>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</si>
  <si>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</si>
  <si>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</si>
  <si>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</si>
  <si>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</si>
  <si>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</si>
  <si>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</si>
  <si>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</si>
  <si>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</si>
  <si>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</si>
  <si>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</si>
  <si>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</si>
  <si>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</si>
  <si>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</si>
  <si>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</si>
  <si>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</si>
  <si>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</si>
  <si>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</si>
  <si>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</si>
  <si>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</si>
  <si>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</si>
  <si>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</si>
  <si>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</si>
  <si>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</si>
  <si>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</si>
  <si>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</si>
  <si>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</si>
  <si>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</si>
  <si>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</si>
  <si>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</si>
  <si>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</si>
  <si>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</si>
  <si>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</si>
  <si>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</si>
  <si>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</si>
  <si>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</si>
  <si>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</si>
  <si>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</si>
  <si>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</si>
  <si>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</si>
  <si>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</si>
  <si>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</si>
  <si>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</si>
  <si>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</si>
  <si>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</si>
  <si>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</si>
  <si>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</si>
  <si>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</si>
  <si>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</si>
  <si>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</si>
  <si>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</si>
  <si>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</si>
  <si>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</si>
  <si>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</si>
  <si>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</si>
  <si>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</si>
  <si>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</si>
  <si>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</si>
  <si>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</si>
  <si>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</si>
  <si>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</si>
  <si>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</si>
  <si>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</si>
  <si>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</si>
  <si>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</si>
  <si>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</si>
  <si>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</si>
  <si>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</si>
  <si>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</si>
  <si>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</si>
  <si>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</si>
  <si>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</si>
  <si>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</si>
  <si>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</si>
  <si>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</si>
  <si>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</si>
  <si>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</si>
  <si>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</si>
  <si>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</si>
  <si>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</si>
  <si>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</si>
  <si>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</si>
  <si>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</si>
  <si>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</si>
  <si>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</si>
  <si>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</si>
  <si>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</si>
  <si>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</si>
  <si>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</si>
  <si>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</si>
  <si>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</si>
  <si>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</si>
  <si>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</si>
  <si>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</si>
  <si>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</si>
  <si>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</si>
  <si>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</si>
  <si>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</si>
  <si>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</si>
  <si>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</si>
  <si>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</si>
  <si>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</si>
  <si>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</si>
  <si>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</si>
  <si>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</si>
  <si>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</si>
  <si>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</si>
  <si>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</si>
  <si>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</si>
  <si>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</si>
  <si>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</si>
  <si>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</si>
  <si>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</si>
  <si>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</si>
  <si>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</si>
  <si>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</si>
  <si>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</si>
  <si>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</si>
  <si>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</si>
  <si>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</si>
  <si>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</si>
  <si>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</si>
  <si>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</si>
  <si>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</si>
  <si>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</si>
  <si>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</si>
  <si>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</si>
  <si>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</si>
  <si>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</si>
  <si>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</si>
  <si>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</si>
  <si>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</si>
  <si>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</si>
  <si>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</si>
  <si>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</si>
  <si>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</si>
  <si>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</si>
  <si>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</si>
  <si>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</si>
  <si>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</si>
  <si>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</si>
  <si>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</si>
  <si>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</si>
  <si>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</si>
  <si>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</si>
  <si>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</si>
  <si>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</si>
  <si>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</si>
  <si>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</si>
  <si>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</si>
  <si>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</si>
  <si>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</si>
  <si>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</si>
  <si>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</si>
  <si>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</si>
  <si>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</si>
  <si>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</si>
  <si>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</si>
  <si>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</si>
  <si>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</si>
  <si>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</si>
  <si>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</si>
  <si>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</si>
  <si>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</si>
  <si>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</si>
  <si>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</si>
  <si>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</si>
  <si>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</si>
  <si>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</si>
  <si>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</si>
  <si>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</si>
  <si>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</si>
  <si>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</si>
  <si>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</si>
  <si>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</si>
  <si>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</si>
  <si>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</si>
  <si>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</si>
  <si>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</si>
  <si>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</si>
  <si>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</si>
  <si>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</si>
  <si>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</si>
  <si>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</si>
  <si>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</si>
  <si>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</si>
  <si>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</si>
  <si>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</si>
  <si>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</si>
  <si>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</si>
  <si>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</si>
  <si>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</si>
  <si>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</si>
  <si>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</si>
  <si>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</si>
  <si>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</si>
  <si>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</si>
  <si>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</si>
  <si>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</si>
  <si>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</si>
  <si>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</si>
  <si>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</si>
  <si>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</si>
  <si>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</si>
  <si>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</si>
  <si>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</si>
  <si>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</si>
  <si>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</si>
  <si>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</si>
  <si>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</si>
  <si>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</si>
  <si>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</si>
  <si>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</si>
  <si>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</si>
  <si>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</si>
  <si>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</si>
  <si>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</si>
  <si>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</si>
  <si>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</si>
  <si>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</si>
  <si>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</si>
  <si>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</si>
  <si>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</si>
  <si>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</si>
  <si>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</si>
  <si>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</si>
  <si>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</si>
  <si>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</si>
  <si>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</si>
  <si>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</si>
  <si>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</si>
  <si>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</si>
  <si>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</si>
  <si>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</si>
  <si>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</si>
  <si>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</si>
  <si>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</si>
  <si>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</si>
  <si>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</si>
  <si>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</si>
  <si>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</si>
  <si>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</si>
  <si>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</si>
  <si>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</si>
  <si>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</si>
  <si>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</si>
  <si>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</si>
  <si>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</si>
  <si>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</si>
  <si>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</si>
  <si>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</si>
  <si>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</si>
  <si>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</si>
  <si>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</si>
  <si>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</si>
  <si>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</si>
  <si>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</si>
  <si>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</si>
  <si>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</si>
  <si>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</si>
  <si>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</si>
  <si>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</si>
  <si>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</si>
  <si>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</si>
  <si>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</si>
  <si>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</si>
  <si>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</si>
  <si>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</si>
  <si>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</si>
  <si>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</si>
  <si>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</si>
  <si>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</si>
  <si>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</si>
  <si>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</si>
  <si>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</si>
  <si>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</si>
  <si>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</si>
  <si>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</si>
  <si>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</si>
  <si>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</si>
  <si>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</si>
  <si>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</si>
  <si>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</si>
  <si>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</si>
  <si>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</si>
  <si>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</si>
  <si>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</si>
  <si>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</si>
  <si>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</si>
  <si>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</si>
  <si>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</si>
  <si>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</si>
  <si>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</si>
  <si>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</si>
  <si>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</si>
  <si>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</si>
  <si>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</si>
  <si>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</si>
  <si>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</si>
  <si>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</si>
  <si>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</si>
  <si>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</si>
  <si>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</si>
  <si>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</si>
  <si>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</si>
  <si>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</si>
  <si>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</si>
  <si>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</si>
  <si>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</si>
  <si>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</si>
  <si>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</si>
  <si>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</si>
  <si>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</si>
  <si>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</si>
  <si>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</si>
  <si>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</si>
  <si>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</si>
  <si>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</si>
  <si>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</si>
  <si>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</si>
  <si>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</si>
  <si>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</si>
  <si>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</si>
  <si>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</si>
  <si>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</si>
  <si>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</si>
  <si>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</si>
  <si>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</si>
  <si>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</si>
  <si>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</si>
  <si>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</si>
  <si>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</si>
  <si>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</si>
  <si>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</si>
  <si>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</si>
  <si>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</si>
  <si>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</si>
  <si>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</si>
  <si>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</si>
  <si>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</si>
  <si>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</si>
  <si>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</si>
  <si>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</si>
  <si>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</si>
  <si>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</si>
  <si>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</si>
  <si>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</si>
  <si>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</si>
  <si>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</si>
  <si>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</si>
  <si>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</si>
  <si>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</si>
  <si>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</si>
  <si>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</si>
  <si>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</si>
  <si>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</si>
  <si>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</si>
  <si>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</si>
  <si>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</si>
  <si>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</si>
  <si>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</si>
  <si>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</si>
  <si>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</si>
  <si>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</si>
  <si>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</si>
  <si>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</si>
  <si>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</si>
  <si>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</si>
  <si>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</si>
  <si>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</si>
  <si>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</si>
  <si>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</si>
  <si>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</si>
  <si>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</si>
  <si>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</si>
  <si>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</si>
  <si>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</si>
  <si>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</si>
  <si>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</si>
  <si>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</si>
  <si>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</si>
  <si>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</si>
  <si>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</si>
  <si>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</si>
  <si>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</si>
  <si>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</si>
  <si>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</si>
  <si>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</si>
  <si>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</si>
  <si>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</si>
  <si>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</si>
  <si>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</si>
  <si>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</si>
  <si>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</si>
  <si>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</si>
  <si>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</si>
  <si>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</si>
  <si>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</si>
  <si>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</si>
  <si>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</si>
  <si>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</si>
  <si>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</si>
  <si>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</si>
  <si>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</si>
  <si>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</si>
  <si>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</si>
  <si>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</si>
  <si>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</si>
  <si>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</si>
  <si>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</si>
  <si>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</si>
  <si>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</si>
  <si>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</si>
  <si>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</si>
  <si>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</si>
  <si>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</si>
  <si>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</si>
  <si>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</si>
  <si>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</si>
  <si>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</si>
  <si>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</si>
  <si>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</si>
  <si>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</si>
  <si>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</si>
  <si>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</si>
  <si>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</si>
  <si>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</si>
  <si>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</si>
  <si>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</si>
  <si>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</si>
  <si>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</si>
  <si>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</si>
  <si>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</si>
  <si>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</si>
  <si>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</si>
  <si>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</si>
  <si>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</si>
  <si>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</si>
  <si>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</si>
  <si>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</si>
  <si>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</si>
  <si>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</si>
  <si>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</si>
  <si>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</si>
  <si>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</si>
  <si>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</si>
  <si>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</si>
  <si>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</si>
  <si>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</si>
  <si>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</si>
  <si>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</si>
  <si>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</si>
  <si>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</si>
  <si>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</si>
  <si>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</si>
  <si>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</si>
  <si>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</si>
  <si>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</si>
  <si>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</si>
  <si>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</si>
  <si>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</si>
  <si>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</si>
  <si>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</si>
  <si>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</si>
  <si>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</si>
  <si>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</si>
  <si>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</si>
  <si>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</si>
  <si>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</si>
  <si>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</si>
  <si>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</si>
  <si>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</si>
  <si>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</si>
  <si>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</si>
  <si>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</si>
  <si>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</si>
  <si>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</si>
  <si>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</si>
  <si>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</si>
  <si>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</si>
  <si>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</si>
  <si>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</si>
  <si>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</si>
  <si>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</si>
  <si>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</si>
  <si>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</si>
  <si>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</si>
  <si>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</si>
  <si>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</si>
  <si>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</si>
  <si>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</si>
  <si>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</si>
  <si>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</si>
  <si>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</si>
  <si>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</si>
  <si>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</si>
  <si>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</si>
  <si>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</si>
  <si>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</si>
  <si>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</si>
  <si>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</si>
  <si>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</si>
  <si>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</si>
  <si>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</si>
  <si>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</si>
  <si>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</si>
  <si>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</si>
  <si>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</si>
  <si>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</si>
  <si>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</si>
  <si>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</si>
  <si>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</si>
  <si>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</si>
  <si>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</si>
  <si>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</si>
  <si>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</si>
  <si>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</si>
  <si>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</si>
  <si>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</si>
  <si>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</si>
  <si>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</si>
  <si>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</si>
  <si>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</si>
  <si>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</si>
  <si>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</si>
  <si>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</si>
  <si>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</si>
  <si>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</si>
  <si>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</si>
  <si>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</si>
  <si>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</si>
  <si>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</si>
  <si>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</si>
  <si>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</si>
  <si>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</si>
  <si>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</si>
  <si>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</si>
  <si>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</si>
  <si>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</si>
  <si>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</si>
  <si>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</si>
  <si>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</si>
  <si>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</si>
  <si>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</si>
  <si>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</si>
  <si>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</si>
  <si>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</si>
  <si>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</si>
  <si>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</si>
  <si>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</si>
  <si>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</si>
  <si>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</si>
  <si>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</si>
  <si>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</si>
  <si>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</si>
  <si>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</si>
  <si>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</si>
  <si>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</si>
  <si>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</si>
  <si>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</si>
  <si>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</si>
  <si>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</si>
  <si>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</si>
  <si>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</si>
  <si>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</si>
  <si>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</si>
  <si>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</si>
  <si>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</si>
  <si>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</si>
  <si>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</si>
  <si>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</si>
  <si>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</si>
  <si>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</si>
  <si>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</si>
  <si>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</si>
  <si>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</si>
  <si>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</si>
  <si>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</si>
  <si>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</si>
  <si>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</si>
  <si>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</si>
  <si>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</si>
  <si>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</si>
  <si>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</si>
  <si>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</si>
  <si>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</si>
  <si>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</si>
  <si>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</si>
  <si>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</si>
  <si>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</si>
  <si>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</si>
  <si>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</si>
  <si>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</si>
  <si>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</si>
  <si>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</si>
  <si>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</si>
  <si>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</si>
  <si>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</si>
  <si>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</si>
  <si>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</si>
  <si>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</si>
  <si>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</si>
  <si>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</si>
  <si>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</si>
  <si>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</si>
  <si>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</si>
  <si>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</si>
  <si>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</si>
  <si>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</si>
  <si>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</si>
  <si>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</si>
  <si>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</si>
  <si>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</si>
  <si>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</si>
  <si>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</si>
  <si>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</si>
  <si>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</si>
  <si>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</si>
  <si>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</si>
  <si>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</si>
  <si>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</si>
  <si>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</si>
  <si>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</si>
  <si>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</si>
  <si>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</si>
  <si>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</si>
  <si>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</si>
  <si>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</si>
  <si>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</si>
  <si>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</si>
  <si>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</si>
  <si>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</si>
  <si>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</si>
  <si>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</si>
  <si>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</si>
  <si>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</si>
  <si>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</si>
  <si>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</si>
  <si>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</si>
  <si>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</si>
  <si>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</si>
  <si>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</si>
  <si>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</si>
  <si>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</si>
  <si>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</si>
  <si>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</si>
  <si>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</si>
  <si>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</si>
  <si>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</si>
  <si>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</si>
  <si>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</si>
  <si>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</si>
  <si>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</si>
  <si>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</si>
  <si>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</si>
  <si>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</si>
  <si>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</si>
  <si>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</si>
  <si>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</si>
  <si>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</si>
  <si>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</si>
  <si>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</si>
  <si>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</si>
  <si>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</si>
  <si>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</si>
  <si>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</si>
  <si>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</si>
  <si>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</si>
  <si>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</si>
  <si>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</si>
  <si>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</si>
  <si>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</si>
  <si>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</si>
  <si>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</si>
  <si>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</si>
  <si>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</si>
  <si>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</si>
  <si>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</si>
  <si>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</si>
  <si>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</si>
  <si>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</si>
  <si>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</si>
  <si>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</si>
  <si>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</si>
  <si>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</si>
  <si>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</si>
  <si>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</si>
  <si>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</si>
  <si>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</si>
  <si>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</si>
  <si>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</si>
  <si>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</si>
  <si>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</si>
  <si>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</si>
  <si>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</si>
  <si>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</si>
  <si>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</si>
  <si>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</si>
  <si>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</si>
  <si>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</si>
  <si>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</si>
  <si>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</si>
  <si>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</si>
  <si>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</si>
  <si>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</si>
  <si>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</si>
  <si>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</si>
  <si>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</si>
  <si>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</si>
  <si>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</si>
  <si>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</si>
  <si>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</si>
  <si>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</si>
  <si>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</si>
  <si>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</si>
  <si>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</si>
  <si>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</si>
  <si>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</si>
  <si>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</si>
  <si>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</si>
  <si>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</si>
  <si>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</si>
  <si>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</si>
  <si>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</si>
  <si>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</si>
  <si>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</si>
  <si>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</si>
  <si>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</si>
  <si>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</si>
  <si>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</si>
  <si>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</si>
  <si>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</si>
  <si>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</si>
  <si>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</si>
  <si>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</si>
  <si>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</si>
  <si>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</si>
  <si>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</si>
  <si>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</si>
  <si>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</si>
  <si>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</si>
  <si>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</si>
  <si>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</si>
  <si>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</si>
  <si>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</si>
  <si>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</si>
  <si>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</si>
  <si>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</si>
  <si>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</si>
  <si>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</si>
  <si>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</si>
  <si>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</si>
  <si>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</si>
  <si>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</si>
  <si>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</si>
  <si>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</si>
  <si>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</si>
  <si>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</si>
  <si>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</si>
  <si>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</si>
  <si>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</si>
  <si>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</si>
  <si>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</si>
  <si>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</si>
  <si>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</si>
  <si>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</si>
  <si>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</si>
  <si>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</si>
  <si>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</si>
  <si>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</si>
  <si>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</si>
  <si>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</si>
  <si>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</si>
  <si>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</si>
  <si>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</si>
  <si>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</si>
  <si>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</si>
  <si>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</si>
  <si>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</si>
  <si>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</si>
  <si>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</si>
  <si>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</si>
  <si>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</si>
  <si>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</si>
  <si>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</si>
  <si>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</si>
  <si>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</si>
  <si>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</si>
  <si>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</si>
  <si>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</si>
  <si>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</si>
  <si>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</si>
  <si>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</si>
  <si>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</si>
  <si>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</si>
  <si>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</si>
  <si>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</si>
  <si>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</si>
  <si>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</si>
  <si>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</si>
  <si>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</si>
  <si>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</si>
  <si>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</si>
  <si>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</si>
  <si>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</si>
  <si>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</si>
  <si>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</si>
  <si>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</si>
  <si>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</si>
  <si>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</si>
  <si>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</si>
  <si>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</si>
  <si>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</si>
  <si>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</si>
  <si>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</si>
  <si>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</si>
  <si>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</si>
  <si>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</si>
  <si>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</si>
  <si>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</si>
  <si>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</si>
  <si>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</si>
  <si>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</si>
  <si>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</si>
  <si>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</si>
  <si>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</si>
  <si>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</si>
  <si>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</si>
  <si>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</si>
  <si>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</si>
  <si>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</si>
  <si>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</si>
  <si>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</si>
  <si>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</si>
  <si>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</si>
  <si>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</si>
  <si>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</si>
  <si>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</si>
  <si>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</si>
  <si>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</si>
  <si>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</si>
  <si>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</si>
  <si>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</si>
  <si>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</si>
  <si>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</si>
  <si>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</si>
  <si>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</si>
  <si>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</si>
  <si>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</si>
  <si>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</si>
  <si>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</si>
  <si>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</si>
  <si>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</si>
  <si>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</si>
  <si>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</si>
  <si>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</si>
  <si>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</si>
  <si>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</si>
  <si>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</si>
  <si>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</si>
  <si>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</si>
  <si>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</si>
  <si>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</si>
  <si>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</si>
  <si>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</si>
  <si>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</si>
  <si>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</si>
  <si>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</si>
  <si>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</si>
  <si>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</si>
  <si>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</si>
  <si>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</si>
  <si>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</si>
  <si>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</si>
  <si>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</si>
  <si>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</si>
  <si>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</si>
  <si>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</si>
  <si>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</si>
  <si>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</si>
  <si>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</si>
  <si>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</si>
  <si>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</si>
  <si>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</si>
  <si>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</si>
  <si>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</si>
  <si>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</si>
  <si>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</si>
  <si>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</si>
  <si>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</si>
  <si>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</si>
  <si>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</si>
  <si>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</si>
  <si>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</si>
  <si>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</si>
  <si>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</si>
  <si>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</si>
  <si>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</si>
  <si>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</si>
  <si>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</si>
  <si>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</si>
  <si>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</si>
  <si>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</si>
  <si>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</si>
  <si>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</si>
  <si>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</si>
  <si>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</si>
  <si>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</si>
  <si>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</si>
  <si>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</si>
  <si>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</si>
  <si>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</si>
  <si>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</si>
  <si>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</si>
  <si>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</si>
  <si>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</si>
  <si>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</si>
  <si>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</si>
  <si>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</si>
  <si>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</si>
  <si>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</si>
  <si>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</si>
  <si>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</si>
  <si>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</si>
  <si>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</si>
  <si>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</si>
  <si>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</si>
  <si>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</si>
  <si>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</si>
  <si>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</si>
  <si>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</si>
  <si>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</si>
  <si>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</si>
  <si>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</si>
  <si>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</si>
  <si>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</si>
  <si>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</si>
  <si>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</si>
  <si>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</si>
  <si>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</si>
  <si>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</si>
  <si>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</si>
  <si>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</si>
  <si>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</si>
  <si>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</si>
  <si>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</si>
  <si>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</si>
  <si>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</si>
  <si>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</si>
  <si>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</si>
  <si>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</si>
  <si>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</si>
  <si>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</si>
  <si>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</si>
  <si>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</si>
  <si>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</si>
  <si>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</si>
  <si>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</si>
  <si>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</si>
  <si>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</si>
  <si>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</si>
  <si>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</si>
  <si>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</si>
  <si>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</si>
  <si>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</si>
  <si>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</si>
  <si>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</si>
  <si>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</si>
  <si>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</si>
  <si>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</si>
  <si>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</si>
  <si>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</si>
  <si>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</si>
  <si>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</si>
  <si>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</si>
  <si>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</si>
  <si>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</si>
  <si>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</si>
  <si>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</si>
  <si>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</si>
  <si>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</si>
  <si>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</si>
  <si>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</si>
  <si>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</si>
  <si>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</si>
  <si>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</si>
  <si>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</si>
  <si>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</si>
  <si>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</si>
  <si>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</si>
  <si>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</si>
  <si>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</si>
  <si>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</si>
  <si>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</si>
  <si>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</si>
  <si>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</si>
  <si>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</si>
  <si>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</si>
  <si>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</si>
  <si>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</si>
  <si>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</si>
  <si>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</si>
  <si>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</si>
  <si>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</si>
  <si>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</si>
  <si>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</si>
  <si>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</si>
  <si>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</si>
  <si>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</si>
  <si>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</si>
  <si>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</si>
  <si>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</si>
  <si>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</si>
  <si>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</si>
  <si>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</si>
  <si>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</si>
  <si>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</si>
  <si>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</si>
  <si>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</si>
  <si>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</si>
  <si>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</si>
  <si>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</si>
  <si>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</si>
  <si>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</si>
  <si>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</si>
  <si>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</si>
  <si>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</si>
  <si>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</si>
  <si>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</si>
  <si>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</si>
  <si>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</si>
  <si>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</si>
  <si>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</si>
  <si>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</si>
  <si>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</si>
  <si>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</si>
  <si>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</si>
  <si>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</si>
  <si>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</si>
  <si>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</si>
  <si>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</si>
  <si>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</si>
  <si>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</si>
  <si>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</si>
  <si>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</si>
  <si>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</si>
  <si>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</si>
  <si>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</si>
  <si>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</si>
  <si>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</si>
  <si>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</si>
  <si>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</si>
  <si>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</si>
  <si>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</si>
  <si>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</si>
  <si>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</si>
  <si>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</si>
  <si>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</si>
  <si>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</si>
  <si>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</si>
  <si>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</si>
  <si>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</si>
  <si>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</si>
  <si>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</si>
  <si>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</si>
  <si>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</si>
  <si>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</si>
  <si>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</si>
  <si>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</si>
  <si>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</si>
  <si>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</si>
  <si>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</si>
  <si>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</si>
  <si>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</si>
  <si>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</si>
  <si>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</si>
  <si>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</si>
  <si>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</si>
  <si>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</si>
  <si>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</si>
  <si>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</si>
  <si>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</si>
  <si>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</si>
  <si>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</si>
  <si>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</si>
  <si>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</si>
  <si>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</si>
  <si>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</si>
  <si>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</si>
  <si>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</si>
  <si>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</si>
  <si>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</si>
  <si>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</si>
  <si>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</si>
  <si>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</si>
  <si>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</si>
  <si>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</si>
  <si>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</si>
  <si>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</si>
  <si>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</si>
  <si>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</si>
  <si>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</si>
  <si>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</si>
  <si>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</si>
  <si>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</si>
  <si>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</si>
  <si>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</si>
  <si>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</si>
  <si>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</si>
  <si>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</si>
  <si>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</si>
  <si>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</si>
  <si>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</si>
  <si>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</si>
  <si>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</si>
  <si>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</si>
  <si>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</si>
  <si>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</si>
  <si>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</si>
  <si>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</si>
  <si>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</si>
  <si>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</si>
  <si>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</si>
  <si>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</si>
  <si>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</si>
  <si>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</si>
  <si>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</si>
  <si>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</si>
  <si>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</si>
  <si>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</si>
  <si>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</si>
  <si>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</si>
  <si>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</si>
  <si>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</si>
  <si>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</si>
  <si>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</si>
  <si>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</si>
  <si>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</si>
  <si>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</si>
  <si>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</si>
  <si>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</si>
  <si>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</si>
  <si>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</si>
  <si>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</si>
  <si>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</si>
  <si>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</si>
  <si>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</si>
  <si>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</si>
  <si>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</si>
  <si>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</si>
  <si>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</si>
  <si>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</si>
  <si>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</si>
  <si>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</si>
  <si>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</si>
  <si>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</si>
  <si>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</si>
  <si>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</si>
  <si>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</si>
  <si>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</si>
  <si>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</si>
  <si>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</si>
  <si>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</si>
  <si>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</si>
  <si>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</si>
  <si>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</si>
  <si>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</si>
  <si>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</si>
  <si>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</si>
  <si>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</si>
  <si>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</si>
  <si>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</si>
  <si>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</si>
  <si>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</si>
  <si>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</si>
  <si>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</si>
  <si>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</si>
  <si>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</si>
  <si>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</si>
  <si>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</si>
  <si>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</si>
  <si>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</si>
  <si>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</si>
  <si>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</si>
  <si>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</si>
  <si>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</si>
  <si>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</si>
  <si>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</si>
  <si>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</si>
  <si>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</si>
  <si>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</si>
  <si>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</si>
  <si>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</si>
  <si>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</si>
  <si>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</si>
  <si>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</si>
  <si>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</si>
  <si>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</si>
  <si>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</si>
  <si>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</si>
  <si>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</si>
  <si>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</si>
  <si>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</si>
  <si>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</si>
  <si>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</si>
  <si>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</si>
  <si>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</si>
  <si>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</si>
  <si>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</si>
  <si>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</si>
  <si>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</si>
  <si>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</si>
  <si>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</si>
  <si>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</si>
  <si>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</si>
  <si>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</si>
  <si>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</si>
  <si>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</si>
  <si>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</si>
  <si>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</si>
  <si>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</si>
  <si>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</si>
  <si>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</si>
  <si>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</si>
  <si>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</si>
  <si>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</si>
  <si>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</si>
  <si>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</si>
  <si>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</si>
  <si>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</si>
  <si>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</si>
  <si>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</si>
  <si>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</si>
  <si>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</si>
  <si>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</si>
  <si>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</si>
  <si>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</si>
  <si>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</si>
  <si>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</si>
  <si>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</si>
  <si>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</si>
  <si>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</si>
  <si>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</si>
  <si>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</si>
  <si>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</si>
  <si>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</si>
  <si>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</si>
  <si>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</si>
  <si>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</si>
  <si>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</si>
  <si>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</si>
  <si>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</si>
  <si>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</si>
  <si>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</si>
  <si>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</si>
  <si>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</si>
  <si>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</si>
  <si>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</si>
  <si>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</si>
  <si>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</si>
  <si>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</si>
  <si>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</si>
  <si>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</si>
  <si>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</si>
  <si>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</si>
  <si>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</si>
  <si>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</si>
  <si>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</si>
  <si>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</si>
  <si>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</si>
  <si>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</si>
  <si>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</si>
  <si>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</si>
  <si>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</si>
  <si>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</si>
  <si>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</si>
  <si>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</si>
  <si>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</si>
  <si>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</si>
  <si>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</si>
  <si>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</si>
  <si>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</si>
  <si>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</si>
  <si>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</si>
  <si>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</si>
  <si>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</si>
  <si>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</si>
  <si>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</si>
  <si>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</si>
  <si>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</si>
  <si>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</si>
  <si>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</si>
  <si>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</si>
  <si>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</si>
  <si>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</si>
  <si>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</si>
  <si>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</si>
  <si>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</si>
  <si>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</si>
  <si>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</si>
  <si>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</si>
  <si>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</si>
  <si>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</si>
  <si>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</si>
  <si>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</si>
  <si>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</si>
  <si>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</si>
  <si>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</si>
  <si>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</si>
  <si>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</si>
  <si>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</si>
  <si>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</si>
  <si>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</si>
  <si>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</si>
  <si>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</si>
  <si>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</si>
  <si>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</si>
  <si>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</si>
  <si>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</si>
  <si>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</si>
  <si>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</si>
  <si>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</si>
  <si>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</si>
  <si>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</si>
  <si>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</si>
  <si>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</si>
  <si>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</si>
  <si>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</si>
  <si>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</si>
  <si>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</si>
  <si>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</si>
  <si>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</si>
  <si>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</si>
  <si>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</si>
  <si>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</si>
  <si>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</si>
  <si>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</si>
  <si>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</si>
  <si>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</si>
  <si>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</si>
  <si>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</si>
  <si>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</si>
  <si>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</si>
  <si>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</si>
  <si>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</si>
  <si>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</si>
  <si>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</si>
  <si>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</si>
  <si>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</si>
  <si>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</si>
  <si>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</si>
  <si>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</si>
  <si>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</si>
  <si>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</si>
  <si>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</si>
  <si>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</si>
  <si>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</si>
  <si>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</si>
  <si>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</si>
  <si>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</si>
  <si>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</si>
  <si>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</si>
  <si>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</si>
  <si>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</si>
  <si>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</si>
  <si>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</si>
  <si>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</si>
  <si>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</si>
  <si>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</si>
  <si>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</si>
  <si>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</si>
  <si>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</si>
  <si>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</si>
  <si>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</si>
  <si>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</si>
  <si>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</si>
  <si>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</si>
  <si>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</si>
  <si>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</si>
  <si>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</si>
  <si>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</si>
  <si>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</si>
  <si>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</si>
  <si>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</si>
  <si>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</si>
  <si>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</si>
  <si>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</si>
  <si>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</si>
  <si>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</si>
  <si>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</si>
  <si>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</si>
  <si>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</si>
  <si>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</si>
  <si>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</si>
  <si>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</si>
  <si>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</si>
  <si>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</si>
  <si>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</si>
  <si>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</si>
  <si>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</si>
  <si>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</si>
  <si>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</si>
  <si>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</si>
  <si>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</si>
  <si>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</si>
  <si>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</si>
  <si>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</si>
  <si>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</si>
  <si>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</si>
  <si>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</si>
  <si>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</si>
  <si>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</si>
  <si>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</si>
  <si>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</si>
  <si>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</si>
  <si>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</si>
  <si>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</si>
  <si>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</si>
  <si>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</si>
  <si>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</si>
  <si>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</si>
  <si>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</si>
  <si>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</si>
  <si>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</si>
  <si>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</si>
  <si>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</si>
  <si>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</si>
  <si>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</si>
  <si>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</si>
  <si>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</si>
  <si>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</si>
  <si>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</si>
  <si>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</si>
  <si>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</si>
  <si>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</si>
  <si>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</si>
  <si>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</si>
  <si>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</si>
  <si>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</si>
  <si>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</si>
  <si>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</si>
  <si>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</si>
  <si>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</si>
  <si>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</si>
  <si>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</si>
  <si>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</si>
  <si>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</si>
  <si>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</si>
  <si>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</si>
  <si>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</si>
  <si>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</si>
  <si>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</si>
  <si>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</si>
  <si>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</si>
  <si>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</si>
  <si>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</si>
  <si>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</si>
  <si>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</si>
  <si>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</si>
  <si>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</si>
  <si>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</si>
  <si>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</si>
  <si>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</si>
  <si>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</si>
  <si>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</si>
  <si>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</si>
  <si>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</si>
  <si>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</si>
  <si>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</si>
  <si>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</si>
  <si>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</si>
  <si>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</si>
  <si>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</si>
  <si>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</si>
  <si>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</si>
  <si>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</si>
  <si>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</si>
  <si>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</si>
  <si>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</si>
  <si>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</si>
  <si>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</si>
  <si>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</si>
  <si>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</si>
  <si>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</si>
  <si>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</si>
  <si>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</si>
  <si>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</si>
  <si>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</si>
  <si>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</si>
  <si>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</si>
  <si>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</si>
  <si>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</si>
  <si>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</si>
  <si>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</si>
  <si>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</si>
  <si>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</si>
  <si>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</si>
  <si>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</si>
  <si>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</si>
  <si>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</si>
  <si>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</si>
  <si>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</si>
  <si>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</si>
  <si>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</si>
  <si>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</si>
  <si>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</si>
  <si>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</si>
  <si>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</si>
  <si>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</si>
  <si>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</si>
  <si>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</si>
  <si>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</si>
  <si>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</si>
  <si>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</si>
  <si>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</si>
  <si>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</si>
  <si>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</si>
  <si>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</si>
  <si>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</si>
  <si>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</si>
  <si>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</si>
  <si>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</si>
  <si>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</si>
  <si>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</si>
  <si>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</si>
  <si>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</si>
  <si>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</si>
  <si>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</si>
  <si>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</si>
  <si>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</si>
  <si>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</si>
  <si>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</si>
  <si>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</si>
  <si>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</si>
  <si>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</si>
  <si>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</si>
  <si>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</si>
  <si>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</si>
  <si>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</si>
  <si>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</si>
  <si>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</si>
  <si>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</si>
  <si>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</si>
  <si>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</si>
  <si>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</si>
  <si>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</si>
  <si>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</si>
  <si>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</si>
  <si>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</si>
  <si>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</si>
  <si>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</si>
  <si>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</si>
  <si>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</si>
  <si>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</si>
  <si>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</si>
  <si>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</si>
  <si>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</si>
  <si>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</si>
  <si>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</si>
  <si>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</si>
  <si>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</si>
  <si>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</si>
  <si>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</si>
  <si>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</si>
  <si>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</si>
  <si>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</si>
  <si>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</si>
  <si>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</si>
  <si>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</si>
  <si>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</si>
  <si>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</si>
  <si>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</si>
  <si>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</si>
  <si>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</si>
  <si>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</si>
  <si>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</si>
  <si>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</si>
  <si>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</si>
  <si>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</si>
  <si>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</si>
  <si>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</si>
  <si>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</si>
  <si>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</si>
  <si>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</si>
  <si>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</si>
  <si>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</si>
  <si>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</si>
  <si>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</si>
  <si>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</si>
  <si>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</si>
  <si>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</si>
  <si>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</si>
  <si>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</si>
  <si>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</si>
  <si>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</si>
  <si>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</si>
  <si>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</si>
  <si>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</si>
  <si>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</si>
  <si>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</si>
  <si>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</si>
  <si>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</si>
  <si>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</si>
  <si>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</si>
  <si>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</si>
  <si>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</si>
  <si>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</si>
  <si>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</si>
  <si>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</si>
  <si>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</si>
  <si>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</si>
  <si>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</si>
  <si>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</si>
  <si>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</si>
  <si>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</si>
  <si>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</si>
  <si>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</si>
  <si>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</si>
  <si>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</si>
  <si>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</si>
  <si>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</si>
  <si>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</si>
  <si>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</si>
  <si>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</si>
  <si>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</si>
  <si>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</si>
  <si>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</si>
  <si>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</si>
  <si>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</si>
  <si>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</si>
  <si>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</si>
  <si>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</si>
  <si>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</si>
  <si>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</si>
  <si>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</si>
  <si>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</si>
  <si>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</si>
  <si>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</si>
  <si>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</si>
  <si>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</si>
  <si>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</si>
  <si>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</si>
  <si>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</si>
  <si>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</si>
  <si>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</si>
  <si>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</si>
  <si>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</si>
  <si>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</si>
  <si>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</si>
  <si>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</si>
  <si>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</si>
  <si>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</si>
  <si>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</si>
  <si>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</si>
  <si>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</si>
  <si>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</si>
  <si>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</si>
  <si>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</si>
  <si>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</si>
  <si>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</si>
  <si>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</si>
  <si>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</si>
  <si>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</si>
  <si>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</si>
  <si>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</si>
  <si>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</si>
  <si>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</si>
  <si>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</si>
  <si>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</si>
  <si>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</si>
  <si>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</si>
  <si>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</si>
  <si>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</si>
  <si>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</si>
  <si>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</si>
  <si>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</si>
  <si>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</si>
  <si>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</si>
  <si>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</si>
  <si>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</si>
  <si>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</si>
  <si>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</si>
  <si>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</si>
  <si>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</si>
  <si>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</si>
  <si>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</si>
  <si>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</si>
  <si>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</si>
  <si>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</si>
  <si>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</si>
  <si>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</si>
  <si>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</si>
  <si>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</si>
  <si>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</si>
  <si>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</si>
  <si>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</si>
  <si>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</si>
  <si>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</si>
  <si>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</si>
  <si>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</si>
  <si>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</si>
  <si>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</si>
  <si>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</si>
  <si>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</si>
  <si>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</si>
  <si>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</si>
  <si>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</si>
  <si>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</si>
  <si>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</si>
  <si>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</si>
  <si>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</si>
  <si>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</si>
  <si>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</si>
  <si>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</si>
  <si>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</si>
  <si>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</si>
  <si>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</si>
  <si>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</si>
  <si>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</si>
  <si>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</si>
  <si>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</si>
  <si>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</si>
  <si>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</si>
  <si>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</si>
  <si>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</si>
  <si>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</si>
  <si>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</si>
  <si>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</si>
  <si>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</si>
  <si>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</si>
  <si>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</si>
  <si>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</si>
  <si>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</si>
  <si>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</si>
  <si>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</si>
  <si>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</si>
  <si>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</si>
  <si>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</si>
  <si>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</si>
  <si>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</si>
  <si>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</si>
  <si>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</si>
  <si>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</si>
  <si>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</si>
  <si>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</si>
  <si>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</si>
  <si>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</si>
  <si>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</si>
  <si>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</si>
  <si>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</si>
  <si>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</si>
  <si>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</si>
  <si>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</si>
  <si>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</si>
  <si>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</si>
  <si>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</si>
  <si>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</si>
  <si>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</si>
  <si>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</si>
  <si>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</si>
  <si>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</si>
  <si>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</si>
  <si>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</si>
  <si>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</si>
  <si>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</si>
  <si>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</si>
  <si>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</si>
  <si>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</si>
  <si>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</si>
  <si>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</si>
  <si>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</si>
  <si>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</si>
  <si>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</si>
  <si>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</si>
  <si>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</si>
  <si>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</si>
  <si>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</si>
  <si>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</si>
  <si>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</si>
  <si>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</si>
  <si>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</si>
  <si>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</si>
  <si>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</si>
  <si>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</si>
  <si>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</si>
  <si>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</si>
  <si>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</si>
  <si>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</si>
  <si>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</si>
  <si>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</si>
  <si>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</si>
  <si>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</si>
  <si>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</si>
  <si>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</si>
  <si>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</si>
  <si>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</si>
  <si>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</si>
  <si>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</si>
  <si>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</si>
  <si>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</si>
  <si>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</si>
  <si>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</si>
  <si>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</si>
  <si>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</si>
  <si>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</si>
  <si>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</si>
  <si>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</si>
  <si>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</si>
  <si>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</si>
  <si>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</si>
  <si>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</si>
  <si>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</si>
  <si>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</si>
  <si>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</si>
  <si>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</si>
  <si>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</si>
  <si>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</si>
  <si>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</si>
  <si>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</si>
  <si>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</si>
  <si>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</si>
  <si>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</si>
  <si>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</si>
  <si>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</si>
  <si>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</si>
  <si>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</si>
  <si>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</si>
  <si>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</si>
  <si>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</si>
  <si>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</si>
  <si>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</si>
  <si>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</si>
  <si>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</si>
  <si>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</si>
  <si>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</si>
  <si>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</si>
  <si>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</si>
  <si>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</si>
  <si>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</si>
  <si>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</si>
  <si>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</si>
  <si>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</si>
  <si>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</si>
  <si>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</si>
  <si>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</si>
  <si>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</si>
  <si>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</si>
  <si>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</si>
  <si>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</si>
  <si>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</si>
  <si>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</si>
  <si>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</si>
  <si>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</si>
  <si>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</si>
  <si>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</si>
  <si>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</si>
  <si>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</si>
  <si>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</si>
  <si>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</si>
  <si>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</si>
  <si>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</si>
  <si>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</si>
  <si>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</si>
  <si>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</si>
  <si>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</si>
  <si>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</si>
  <si>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</si>
  <si>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</si>
  <si>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</si>
  <si>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</si>
  <si>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</si>
  <si>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</si>
  <si>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</si>
  <si>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</si>
  <si>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</si>
  <si>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</si>
  <si>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</si>
  <si>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</si>
  <si>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</si>
  <si>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</si>
  <si>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</si>
  <si>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</si>
  <si>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</si>
  <si>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</si>
  <si>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</si>
  <si>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</si>
  <si>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</si>
  <si>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</si>
  <si>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</si>
  <si>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</si>
  <si>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</si>
  <si>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</si>
  <si>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</si>
  <si>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</si>
  <si>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</si>
  <si>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</si>
  <si>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</si>
  <si>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</si>
  <si>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</si>
  <si>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</si>
  <si>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</si>
  <si>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</si>
  <si>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</si>
  <si>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</si>
  <si>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</si>
  <si>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</si>
  <si>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</si>
  <si>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</si>
  <si>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</si>
  <si>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</si>
  <si>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</si>
  <si>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</si>
  <si>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</si>
  <si>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</si>
  <si>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</si>
  <si>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</si>
  <si>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</si>
  <si>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</si>
  <si>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</si>
  <si>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</si>
  <si>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</si>
  <si>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</si>
  <si>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</si>
  <si>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</si>
  <si>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</si>
  <si>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</si>
  <si>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</si>
  <si>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</si>
  <si>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</si>
  <si>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</si>
  <si>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</si>
  <si>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</si>
  <si>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</si>
  <si>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</si>
  <si>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</si>
  <si>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</si>
  <si>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</si>
  <si>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</si>
  <si>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</si>
  <si>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</si>
  <si>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</si>
  <si>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</si>
  <si>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</si>
  <si>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</si>
  <si>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</si>
  <si>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</si>
  <si>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</si>
  <si>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</si>
  <si>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</si>
  <si>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</si>
  <si>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</si>
  <si>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</si>
  <si>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</si>
  <si>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</si>
  <si>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</si>
  <si>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</si>
  <si>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</si>
  <si>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</si>
  <si>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</si>
  <si>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</si>
  <si>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</si>
  <si>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</si>
  <si>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</si>
  <si>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</si>
  <si>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</si>
  <si>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</si>
  <si>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</si>
  <si>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</si>
  <si>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</si>
  <si>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</si>
  <si>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</si>
  <si>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</si>
  <si>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</si>
  <si>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</si>
  <si>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</si>
  <si>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</si>
  <si>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</si>
  <si>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</si>
  <si>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</si>
  <si>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</si>
  <si>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</si>
  <si>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</si>
  <si>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</si>
  <si>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</si>
  <si>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</si>
  <si>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</si>
  <si>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</si>
  <si>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</si>
  <si>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</si>
  <si>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</si>
  <si>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</si>
  <si>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</si>
  <si>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</si>
  <si>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</si>
  <si>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</si>
  <si>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</si>
  <si>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</si>
  <si>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</si>
  <si>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</si>
  <si>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</si>
  <si>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</si>
  <si>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</si>
  <si>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</si>
  <si>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</si>
  <si>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</si>
  <si>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</si>
  <si>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</si>
  <si>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</si>
  <si>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</si>
  <si>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</si>
  <si>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</si>
  <si>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</si>
  <si>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</si>
  <si>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</si>
  <si>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</si>
  <si>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</si>
  <si>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</si>
  <si>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</si>
  <si>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</si>
  <si>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</si>
  <si>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</si>
  <si>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</si>
  <si>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</si>
  <si>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</si>
  <si>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</si>
  <si>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</si>
  <si>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</si>
  <si>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</si>
  <si>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</si>
  <si>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</si>
  <si>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</si>
  <si>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</si>
  <si>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</si>
  <si>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</si>
  <si>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</si>
  <si>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</si>
  <si>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</si>
  <si>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</si>
  <si>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</si>
  <si>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</si>
  <si>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</si>
  <si>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</si>
  <si>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</si>
  <si>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</si>
  <si>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</si>
  <si>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</si>
  <si>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</si>
  <si>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</si>
  <si>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</si>
  <si>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</si>
  <si>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</si>
  <si>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</si>
  <si>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</si>
  <si>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</si>
  <si>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</si>
  <si>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</si>
  <si>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</si>
  <si>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</si>
  <si>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</si>
  <si>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</si>
  <si>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</si>
  <si>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</si>
  <si>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</si>
  <si>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</si>
  <si>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</si>
  <si>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</si>
  <si>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</si>
  <si>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</si>
  <si>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</si>
  <si>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</si>
  <si>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</si>
  <si>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</si>
  <si>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</si>
  <si>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</si>
  <si>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</si>
  <si>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</si>
  <si>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</si>
  <si>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</si>
  <si>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</si>
  <si>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</si>
  <si>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</si>
  <si>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</si>
  <si>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</si>
  <si>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</si>
  <si>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</si>
  <si>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</si>
  <si>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</si>
  <si>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</si>
  <si>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</si>
  <si>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</si>
  <si>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</si>
  <si>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</si>
  <si>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</si>
  <si>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</si>
  <si>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</si>
  <si>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</si>
  <si>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</si>
  <si>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</si>
  <si>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</si>
  <si>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</si>
  <si>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</si>
  <si>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</si>
  <si>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</si>
  <si>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</si>
  <si>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</si>
  <si>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</si>
  <si>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</si>
  <si>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</si>
  <si>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</si>
  <si>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</si>
  <si>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</si>
  <si>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</si>
  <si>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</si>
  <si>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</si>
  <si>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</si>
  <si>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</si>
  <si>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</si>
  <si>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</si>
  <si>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</si>
  <si>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</si>
  <si>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</si>
  <si>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</si>
  <si>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</si>
  <si>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</si>
  <si>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</si>
  <si>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</si>
  <si>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</si>
  <si>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</si>
  <si>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</si>
  <si>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</si>
  <si>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</si>
  <si>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</si>
  <si>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</si>
  <si>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</si>
  <si>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</si>
  <si>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</si>
  <si>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</si>
  <si>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</si>
  <si>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</si>
  <si>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</si>
  <si>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</si>
  <si>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</si>
  <si>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</si>
  <si>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</si>
  <si>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</si>
  <si>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</si>
  <si>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</si>
  <si>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</si>
  <si>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</si>
  <si>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</si>
  <si>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</si>
  <si>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</si>
  <si>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</si>
  <si>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</si>
  <si>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</si>
  <si>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</si>
  <si>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</si>
  <si>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</si>
  <si>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</si>
  <si>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</si>
  <si>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</si>
  <si>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</si>
  <si>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</si>
  <si>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</si>
  <si>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</si>
  <si>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</si>
  <si>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</si>
  <si>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</si>
  <si>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</si>
  <si>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</si>
  <si>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</si>
  <si>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</si>
  <si>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</si>
  <si>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</si>
  <si>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</si>
  <si>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</si>
  <si>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</si>
  <si>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</si>
  <si>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</si>
  <si>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</si>
  <si>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</si>
  <si>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</si>
  <si>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</si>
  <si>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</si>
  <si>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</si>
  <si>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</si>
  <si>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</si>
  <si>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</si>
  <si>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</si>
  <si>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</si>
  <si>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</si>
  <si>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</si>
  <si>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</si>
  <si>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</si>
  <si>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</si>
  <si>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</si>
  <si>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</si>
  <si>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</si>
  <si>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</si>
  <si>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</si>
  <si>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</si>
  <si>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</si>
  <si>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</si>
  <si>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</si>
  <si>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</si>
  <si>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</si>
  <si>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</si>
  <si>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</si>
  <si>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</si>
  <si>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</si>
  <si>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</si>
  <si>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</si>
  <si>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</si>
  <si>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</si>
  <si>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</si>
  <si>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</si>
  <si>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</si>
  <si>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</si>
  <si>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</si>
  <si>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</si>
  <si>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</si>
  <si>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</si>
  <si>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</si>
  <si>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</si>
  <si>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</si>
  <si>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</si>
  <si>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</si>
  <si>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</si>
  <si>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</si>
  <si>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</si>
  <si>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</si>
  <si>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</si>
  <si>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</si>
  <si>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</si>
  <si>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</si>
  <si>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</si>
  <si>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</si>
  <si>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</si>
  <si>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</si>
  <si>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</si>
  <si>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</si>
  <si>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</si>
  <si>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</si>
  <si>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</si>
  <si>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</si>
  <si>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</si>
  <si>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</si>
  <si>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</si>
  <si>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</si>
  <si>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</si>
  <si>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</si>
  <si>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</si>
  <si>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</si>
  <si>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</si>
  <si>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</si>
  <si>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</si>
  <si>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</si>
  <si>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</si>
  <si>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</si>
  <si>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</si>
  <si>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</si>
  <si>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</si>
  <si>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</si>
  <si>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</si>
  <si>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</si>
  <si>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</si>
  <si>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</si>
  <si>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</si>
  <si>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</si>
  <si>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</si>
  <si>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</si>
  <si>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</si>
  <si>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</si>
  <si>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</si>
  <si>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</si>
  <si>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</si>
  <si>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</si>
  <si>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</si>
  <si>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</si>
  <si>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</si>
  <si>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</si>
  <si>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</si>
  <si>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</si>
  <si>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</si>
  <si>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</si>
  <si>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</si>
  <si>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</si>
  <si>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</si>
  <si>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</si>
  <si>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</si>
  <si>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</si>
  <si>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</si>
  <si>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</si>
  <si>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</si>
  <si>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</si>
  <si>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</si>
  <si>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</si>
  <si>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</si>
  <si>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</si>
  <si>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</si>
  <si>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</si>
  <si>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</si>
  <si>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</si>
  <si>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</si>
  <si>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</si>
  <si>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</si>
  <si>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</si>
  <si>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</si>
  <si>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</si>
  <si>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</si>
  <si>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</si>
  <si>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</si>
  <si>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</si>
  <si>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</si>
  <si>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</si>
  <si>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</si>
  <si>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</si>
  <si>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</si>
  <si>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</si>
  <si>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</si>
  <si>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</si>
  <si>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</si>
  <si>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</si>
  <si>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</si>
  <si>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</si>
  <si>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</si>
  <si>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</si>
  <si>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</si>
  <si>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</si>
  <si>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</si>
  <si>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</si>
  <si>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</si>
  <si>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</si>
  <si>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</si>
  <si>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</si>
  <si>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</si>
  <si>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</si>
  <si>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</si>
  <si>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</si>
  <si>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</si>
  <si>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</si>
  <si>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</si>
  <si>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</si>
  <si>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</si>
  <si>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</si>
  <si>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</si>
  <si>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</si>
  <si>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</si>
  <si>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</si>
  <si>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</si>
  <si>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</si>
  <si>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</si>
  <si>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</si>
  <si>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</si>
  <si>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</si>
  <si>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</si>
  <si>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</si>
  <si>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</si>
  <si>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</si>
  <si>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</si>
  <si>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</si>
  <si>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</si>
  <si>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</si>
  <si>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</si>
  <si>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</si>
  <si>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</si>
  <si>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</si>
  <si>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</si>
  <si>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</si>
  <si>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</si>
  <si>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</si>
  <si>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</si>
  <si>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</si>
  <si>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</si>
  <si>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</si>
  <si>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</si>
  <si>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</si>
  <si>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</si>
  <si>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</si>
  <si>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</si>
  <si>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</si>
  <si>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</si>
  <si>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</si>
  <si>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</si>
  <si>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</si>
  <si>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</si>
  <si>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</si>
  <si>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</si>
  <si>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</si>
  <si>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</si>
  <si>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</si>
  <si>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</si>
  <si>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</si>
  <si>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</si>
  <si>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</si>
  <si>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</si>
  <si>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</si>
  <si>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</si>
  <si>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</si>
  <si>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</si>
  <si>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</si>
  <si>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</si>
  <si>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</si>
  <si>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</si>
  <si>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</si>
  <si>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</si>
  <si>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</si>
  <si>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</si>
  <si>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</si>
  <si>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</si>
  <si>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</si>
  <si>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</si>
  <si>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</si>
  <si>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</si>
  <si>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</si>
  <si>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</si>
  <si>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</si>
  <si>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</si>
  <si>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</si>
  <si>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</si>
  <si>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</si>
  <si>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</si>
  <si>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</si>
  <si>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</si>
  <si>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</si>
  <si>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</si>
  <si>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</si>
  <si>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</si>
  <si>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</si>
  <si>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</si>
  <si>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</si>
  <si>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</si>
  <si>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</si>
  <si>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</si>
  <si>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</si>
  <si>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</si>
  <si>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</si>
  <si>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</si>
  <si>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</si>
  <si>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</si>
  <si>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</si>
  <si>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</si>
  <si>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</si>
  <si>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</si>
  <si>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</si>
  <si>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</si>
  <si>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</si>
  <si>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</si>
  <si>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</si>
  <si>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</si>
  <si>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</si>
  <si>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</si>
  <si>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</si>
  <si>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</si>
  <si>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</si>
  <si>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</si>
  <si>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</si>
  <si>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</si>
  <si>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</si>
  <si>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</si>
  <si>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</si>
  <si>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</si>
  <si>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</si>
  <si>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</si>
  <si>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</si>
  <si>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</si>
  <si>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</si>
  <si>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</si>
  <si>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</si>
  <si>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</si>
  <si>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</si>
  <si>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</si>
  <si>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</si>
  <si>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</si>
  <si>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</si>
  <si>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</si>
  <si>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</si>
  <si>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</si>
  <si>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</si>
  <si>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</si>
  <si>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</si>
  <si>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</si>
  <si>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</si>
  <si>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</si>
  <si>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</si>
  <si>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</si>
  <si>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</si>
  <si>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</si>
  <si>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</si>
  <si>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</si>
  <si>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</si>
  <si>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</si>
  <si>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</si>
  <si>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</si>
  <si>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</si>
  <si>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</si>
  <si>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</si>
  <si>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</si>
  <si>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</si>
  <si>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</si>
  <si>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</si>
  <si>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</si>
  <si>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</si>
  <si>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</si>
  <si>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</si>
  <si>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</si>
  <si>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</si>
  <si>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</si>
  <si>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</si>
  <si>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</si>
  <si>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</si>
  <si>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</si>
  <si>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</si>
  <si>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</si>
  <si>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</si>
  <si>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</si>
  <si>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</si>
  <si>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</si>
  <si>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</si>
  <si>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</si>
  <si>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</si>
  <si>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</si>
  <si>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</si>
  <si>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</si>
  <si>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</si>
  <si>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</si>
  <si>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</si>
  <si>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</si>
  <si>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</si>
  <si>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</si>
  <si>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</si>
  <si>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</si>
  <si>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</si>
  <si>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</si>
  <si>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</si>
  <si>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</si>
  <si>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</si>
  <si>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</si>
  <si>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</si>
  <si>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</si>
  <si>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</si>
  <si>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</si>
  <si>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</si>
  <si>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</si>
  <si>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</si>
  <si>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</si>
  <si>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</si>
  <si>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</si>
  <si>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</si>
  <si>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</si>
  <si>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</si>
  <si>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</si>
  <si>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</si>
  <si>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</si>
  <si>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</si>
  <si>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</si>
  <si>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</si>
  <si>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</si>
  <si>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</si>
  <si>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</si>
  <si>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</si>
  <si>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</si>
  <si>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</si>
  <si>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</si>
  <si>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</si>
  <si>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</si>
  <si>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</si>
  <si>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</si>
  <si>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</si>
  <si>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</si>
  <si>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</si>
  <si>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</si>
  <si>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</si>
  <si>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</si>
  <si>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</si>
  <si>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</si>
  <si>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</si>
  <si>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</si>
  <si>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</si>
  <si>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</si>
  <si>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</si>
  <si>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</si>
  <si>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</si>
  <si>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</si>
  <si>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</si>
  <si>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</si>
  <si>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</si>
  <si>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</si>
  <si>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</si>
  <si>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</si>
  <si>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</si>
  <si>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</si>
  <si>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</si>
  <si>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</si>
  <si>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</si>
  <si>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</si>
  <si>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</si>
  <si>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</si>
  <si>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</si>
  <si>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</si>
  <si>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</si>
  <si>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</si>
  <si>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</si>
  <si>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</si>
  <si>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</si>
  <si>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</si>
  <si>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</si>
  <si>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</si>
  <si>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</si>
  <si>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</si>
  <si>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</si>
  <si>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</si>
  <si>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</si>
  <si>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</si>
  <si>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</si>
  <si>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</si>
  <si>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</si>
  <si>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</si>
  <si>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</si>
  <si>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</si>
  <si>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</si>
  <si>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</si>
  <si>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</si>
  <si>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</si>
  <si>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</si>
  <si>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</si>
  <si>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</si>
  <si>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</si>
  <si>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</si>
  <si>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</si>
  <si>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</si>
  <si>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</si>
  <si>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</si>
  <si>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</si>
  <si>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</si>
  <si>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</si>
  <si>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</si>
  <si>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</si>
  <si>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</si>
  <si>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</si>
  <si>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</si>
  <si>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</si>
  <si>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</si>
  <si>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</si>
  <si>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</si>
  <si>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</si>
  <si>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</si>
  <si>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</si>
  <si>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</si>
  <si>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</si>
  <si>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</si>
  <si>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</si>
  <si>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</si>
  <si>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</si>
  <si>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</si>
  <si>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</si>
  <si>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</si>
  <si>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</si>
  <si>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</si>
  <si>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</si>
  <si>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</si>
  <si>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</si>
  <si>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</si>
  <si>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</si>
  <si>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</si>
  <si>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</si>
  <si>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</si>
  <si>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</si>
  <si>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</si>
  <si>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</si>
  <si>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</si>
  <si>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</si>
  <si>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</si>
  <si>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</si>
  <si>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</si>
  <si>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</si>
  <si>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</si>
  <si>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</si>
  <si>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</si>
  <si>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</si>
  <si>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</si>
  <si>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</si>
  <si>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</si>
  <si>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</si>
  <si>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</si>
  <si>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</si>
  <si>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</si>
  <si>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</si>
  <si>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</si>
  <si>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</si>
  <si>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</si>
  <si>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</si>
  <si>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</si>
  <si>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</si>
  <si>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</si>
  <si>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</si>
  <si>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</si>
  <si>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</si>
  <si>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</si>
  <si>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</si>
  <si>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</si>
  <si>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</si>
  <si>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</si>
  <si>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</si>
  <si>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</si>
  <si>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</si>
  <si>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</si>
  <si>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</si>
  <si>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</si>
  <si>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</si>
  <si>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</si>
  <si>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</si>
  <si>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</si>
  <si>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</si>
  <si>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</si>
  <si>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</si>
  <si>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</si>
  <si>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</si>
  <si>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</si>
  <si>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</si>
  <si>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</si>
  <si>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</si>
  <si>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</si>
  <si>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</si>
  <si>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</si>
  <si>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</si>
  <si>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</si>
  <si>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</si>
  <si>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</si>
  <si>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</si>
  <si>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</si>
  <si>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</si>
  <si>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</si>
  <si>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</si>
  <si>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</si>
  <si>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</si>
  <si>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</si>
  <si>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</si>
  <si>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</si>
  <si>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</si>
  <si>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</si>
  <si>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</si>
  <si>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</si>
  <si>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</si>
  <si>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</si>
  <si>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</si>
  <si>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</si>
  <si>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</si>
  <si>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</si>
  <si>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</si>
  <si>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</si>
  <si>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</si>
  <si>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</si>
  <si>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</si>
  <si>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</si>
  <si>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</si>
  <si>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</si>
  <si>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</si>
  <si>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</si>
  <si>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</si>
  <si>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</si>
  <si>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</si>
  <si>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</si>
  <si>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</si>
  <si>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</si>
  <si>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</si>
  <si>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</si>
  <si>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</si>
  <si>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</si>
  <si>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</si>
  <si>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</si>
  <si>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</si>
  <si>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</si>
  <si>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</si>
  <si>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</si>
  <si>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</si>
  <si>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</si>
  <si>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</si>
  <si>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</si>
  <si>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</si>
  <si>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</si>
  <si>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</si>
  <si>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</si>
  <si>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</si>
  <si>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</si>
  <si>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</si>
  <si>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</si>
  <si>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</si>
  <si>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</si>
  <si>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</si>
  <si>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</si>
  <si>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</si>
  <si>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</si>
  <si>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</si>
  <si>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</si>
  <si>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</si>
  <si>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</si>
  <si>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</si>
  <si>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</si>
  <si>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</si>
  <si>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</si>
  <si>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</si>
  <si>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</si>
  <si>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</si>
  <si>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</si>
  <si>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</si>
  <si>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</si>
  <si>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</si>
  <si>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</si>
  <si>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</si>
  <si>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</si>
  <si>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</si>
  <si>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</si>
  <si>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</si>
  <si>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</si>
  <si>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</si>
  <si>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</si>
  <si>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</si>
  <si>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</si>
  <si>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</si>
  <si>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</si>
  <si>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</si>
  <si>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</si>
  <si>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</si>
  <si>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</si>
  <si>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</si>
  <si>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</si>
  <si>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</si>
  <si>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</si>
  <si>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</si>
  <si>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</si>
  <si>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</si>
  <si>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</si>
  <si>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</si>
  <si>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</si>
  <si>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</si>
  <si>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</si>
  <si>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</si>
  <si>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</si>
  <si>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</si>
  <si>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</si>
  <si>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</si>
  <si>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</si>
  <si>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</si>
  <si>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</si>
  <si>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</si>
  <si>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</si>
  <si>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</si>
  <si>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</si>
  <si>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</si>
  <si>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</si>
  <si>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</si>
  <si>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</si>
  <si>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</si>
  <si>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</si>
  <si>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</si>
  <si>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</si>
  <si>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</si>
  <si>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</si>
  <si>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</si>
  <si>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</si>
  <si>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</si>
  <si>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</si>
  <si>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</si>
  <si>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</si>
  <si>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</si>
  <si>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</si>
  <si>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</si>
  <si>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</si>
  <si>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</si>
  <si>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</si>
  <si>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</si>
  <si>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</si>
  <si>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</si>
  <si>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</si>
  <si>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</si>
  <si>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</si>
  <si>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</si>
  <si>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</si>
  <si>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</si>
  <si>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</si>
  <si>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</si>
  <si>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</si>
  <si>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</si>
  <si>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</si>
  <si>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</si>
  <si>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</si>
  <si>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</si>
  <si>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</si>
  <si>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</si>
  <si>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</si>
  <si>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</si>
  <si>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</si>
  <si>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</si>
  <si>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</si>
  <si>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</si>
  <si>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</si>
  <si>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</si>
  <si>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</si>
  <si>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</si>
  <si>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</si>
  <si>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</si>
  <si>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</si>
  <si>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</si>
  <si>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</si>
  <si>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</si>
  <si>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</si>
  <si>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</si>
  <si>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</si>
  <si>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</si>
  <si>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</si>
  <si>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</si>
  <si>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</si>
  <si>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</si>
  <si>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</si>
  <si>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</si>
  <si>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</si>
  <si>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</si>
  <si>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</si>
  <si>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</si>
  <si>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</si>
  <si>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</si>
  <si>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</si>
  <si>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</si>
  <si>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</si>
  <si>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</si>
  <si>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</si>
  <si>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</si>
  <si>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</si>
  <si>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</si>
  <si>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</si>
  <si>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</si>
  <si>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</si>
  <si>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</si>
  <si>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</si>
  <si>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</si>
  <si>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</si>
  <si>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</si>
  <si>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</si>
  <si>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</si>
  <si>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</si>
  <si>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</si>
  <si>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</si>
  <si>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</si>
  <si>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</si>
  <si>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</si>
  <si>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</si>
  <si>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</si>
  <si>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</si>
  <si>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</si>
  <si>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</si>
  <si>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</si>
  <si>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</si>
  <si>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</si>
  <si>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</si>
  <si>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</si>
  <si>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</si>
  <si>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</si>
  <si>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</si>
  <si>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</si>
  <si>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</si>
  <si>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</si>
  <si>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</si>
  <si>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</si>
  <si>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</si>
  <si>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</si>
  <si>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</si>
  <si>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</si>
  <si>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</si>
  <si>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</si>
  <si>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</si>
  <si>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</si>
  <si>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</si>
  <si>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</si>
  <si>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</si>
  <si>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</si>
  <si>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</si>
  <si>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</si>
  <si>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</si>
  <si>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</si>
  <si>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</si>
  <si>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</si>
  <si>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</si>
  <si>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</si>
  <si>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</si>
  <si>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</si>
  <si>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</si>
  <si>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</si>
  <si>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</si>
  <si>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</si>
  <si>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</si>
  <si>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</si>
  <si>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</si>
  <si>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</si>
  <si>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</si>
  <si>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</si>
  <si>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</si>
  <si>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</si>
  <si>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</si>
  <si>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</si>
  <si>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</si>
  <si>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</si>
  <si>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</si>
  <si>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</si>
  <si>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</si>
  <si>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</si>
  <si>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</si>
  <si>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</si>
  <si>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</si>
  <si>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</si>
  <si>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</si>
  <si>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</si>
  <si>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</si>
  <si>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</si>
  <si>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</si>
  <si>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</si>
  <si>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</si>
  <si>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</si>
  <si>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</si>
  <si>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</si>
  <si>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</si>
  <si>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</si>
  <si>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</si>
  <si>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</si>
  <si>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</si>
  <si>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</si>
  <si>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</si>
  <si>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</si>
  <si>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</si>
  <si>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</si>
  <si>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</si>
  <si>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</si>
  <si>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</si>
  <si>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</si>
  <si>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</si>
  <si>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</si>
  <si>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</si>
  <si>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</si>
  <si>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</si>
  <si>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</si>
  <si>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</si>
  <si>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</si>
  <si>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</si>
  <si>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</si>
  <si>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</si>
  <si>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</si>
  <si>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</si>
  <si>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</si>
  <si>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</si>
  <si>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</si>
  <si>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</si>
  <si>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</si>
  <si>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</si>
  <si>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</si>
  <si>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</si>
  <si>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</si>
  <si>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</si>
  <si>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</si>
  <si>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</si>
  <si>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</si>
  <si>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</si>
  <si>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</si>
  <si>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</si>
  <si>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</si>
  <si>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</si>
  <si>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</si>
  <si>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</si>
  <si>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</si>
  <si>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</si>
  <si>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</si>
  <si>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</si>
  <si>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</si>
  <si>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</si>
  <si>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</si>
  <si>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</si>
  <si>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</si>
  <si>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</si>
  <si>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</si>
  <si>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</si>
  <si>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</si>
  <si>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</si>
  <si>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</si>
  <si>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</si>
  <si>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</si>
  <si>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</si>
  <si>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</si>
  <si>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</si>
  <si>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</si>
  <si>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</si>
  <si>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</si>
  <si>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</si>
  <si>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</si>
  <si>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</si>
  <si>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</si>
  <si>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</si>
  <si>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</si>
  <si>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</si>
  <si>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</si>
  <si>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</si>
  <si>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</si>
  <si>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</si>
  <si>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</si>
  <si>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</si>
  <si>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</si>
  <si>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</si>
  <si>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</si>
  <si>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</si>
  <si>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</si>
  <si>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</si>
  <si>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</si>
  <si>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</si>
  <si>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</si>
  <si>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</si>
  <si>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</si>
  <si>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</si>
  <si>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</si>
  <si>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</si>
  <si>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</si>
  <si>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</si>
  <si>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</si>
  <si>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</si>
  <si>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</si>
  <si>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</si>
  <si>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</si>
  <si>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</si>
  <si>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</si>
  <si>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</si>
  <si>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</si>
  <si>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</si>
  <si>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</si>
  <si>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</si>
  <si>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</si>
  <si>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</si>
  <si>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</si>
  <si>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</si>
  <si>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</si>
  <si>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</si>
  <si>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</si>
  <si>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</si>
  <si>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</si>
  <si>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</si>
  <si>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</si>
  <si>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</si>
  <si>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</si>
  <si>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</si>
  <si>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</si>
  <si>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</si>
  <si>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</si>
  <si>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</si>
  <si>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</si>
  <si>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</si>
  <si>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</si>
  <si>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</si>
  <si>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</si>
  <si>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</si>
  <si>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</si>
  <si>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</si>
  <si>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</si>
  <si>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</si>
  <si>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</si>
  <si>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</si>
  <si>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</si>
  <si>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</si>
  <si>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</si>
  <si>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</si>
  <si>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</si>
  <si>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</si>
  <si>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</si>
  <si>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</si>
  <si>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</si>
  <si>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</si>
  <si>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</si>
  <si>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</si>
  <si>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</si>
  <si>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</si>
  <si>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</si>
  <si>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</si>
  <si>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</si>
  <si>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</si>
  <si>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</si>
  <si>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</si>
  <si>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</si>
  <si>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</si>
  <si>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</si>
  <si>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</si>
  <si>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</si>
  <si>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</si>
  <si>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</si>
  <si>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</si>
  <si>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</si>
  <si>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</si>
  <si>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</si>
  <si>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</si>
  <si>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</si>
  <si>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</si>
  <si>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</si>
  <si>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</si>
  <si>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</si>
  <si>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</si>
  <si>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</si>
  <si>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</si>
  <si>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</si>
  <si>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</si>
  <si>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</si>
  <si>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</si>
  <si>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</si>
  <si>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</si>
  <si>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</si>
  <si>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</si>
  <si>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</si>
  <si>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</si>
  <si>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</si>
  <si>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</si>
  <si>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</si>
  <si>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</si>
  <si>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</si>
  <si>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</si>
  <si>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</si>
  <si>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</si>
  <si>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</si>
  <si>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</si>
  <si>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</si>
  <si>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</si>
  <si>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</si>
  <si>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</si>
  <si>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</si>
  <si>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</si>
  <si>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</si>
  <si>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</si>
  <si>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</si>
  <si>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</si>
  <si>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</si>
  <si>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</si>
  <si>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</si>
  <si>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</si>
  <si>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</si>
  <si>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</si>
  <si>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</si>
  <si>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</si>
  <si>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</si>
  <si>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</si>
  <si>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</si>
  <si>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</si>
  <si>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</si>
  <si>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</si>
  <si>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</si>
  <si>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</si>
  <si>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</si>
  <si>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</si>
  <si>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</si>
  <si>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</si>
  <si>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</si>
  <si>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</si>
  <si>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</si>
  <si>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</si>
  <si>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</si>
  <si>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</si>
  <si>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</si>
  <si>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</si>
  <si>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</si>
  <si>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</si>
  <si>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</si>
  <si>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</si>
  <si>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</si>
  <si>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</si>
  <si>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</si>
  <si>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</si>
  <si>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</si>
  <si>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</si>
  <si>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</si>
  <si>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</si>
  <si>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</si>
  <si>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</si>
  <si>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</si>
  <si>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</si>
  <si>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</si>
  <si>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</si>
  <si>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</si>
  <si>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</si>
  <si>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</si>
  <si>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</si>
  <si>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</si>
  <si>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</si>
  <si>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</si>
  <si>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</si>
  <si>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</si>
  <si>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</si>
  <si>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</si>
  <si>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</si>
  <si>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</si>
  <si>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</si>
  <si>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</si>
  <si>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</si>
  <si>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</si>
  <si>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</si>
  <si>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</si>
  <si>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</si>
  <si>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</si>
  <si>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</si>
  <si>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</si>
  <si>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</si>
  <si>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</si>
  <si>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</si>
  <si>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</si>
  <si>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</si>
  <si>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</si>
  <si>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</si>
  <si>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</si>
  <si>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</si>
  <si>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</si>
  <si>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</si>
  <si>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</si>
  <si>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</si>
  <si>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</si>
  <si>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</si>
  <si>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</si>
  <si>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</si>
  <si>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</si>
  <si>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</si>
  <si>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</si>
  <si>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</si>
  <si>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</si>
  <si>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</si>
  <si>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</si>
  <si>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</si>
  <si>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</si>
  <si>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</si>
  <si>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</si>
  <si>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</si>
  <si>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</si>
  <si>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</si>
  <si>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</si>
  <si>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</si>
  <si>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</si>
  <si>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</si>
  <si>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</si>
  <si>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</si>
  <si>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</si>
  <si>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</si>
  <si>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</si>
  <si>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</si>
  <si>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</si>
  <si>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</si>
  <si>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</si>
  <si>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</si>
  <si>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</si>
  <si>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</si>
  <si>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</si>
  <si>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</si>
  <si>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</si>
  <si>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</si>
  <si>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</si>
  <si>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</si>
  <si>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</si>
  <si>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</si>
  <si>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</si>
  <si>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</si>
  <si>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</si>
  <si>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</si>
  <si>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</si>
  <si>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</si>
  <si>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</si>
  <si>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</si>
  <si>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</si>
  <si>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</si>
  <si>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</si>
  <si>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</si>
  <si>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</si>
  <si>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</si>
  <si>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</si>
  <si>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</si>
  <si>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</si>
  <si>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</si>
  <si>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</si>
  <si>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</si>
  <si>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</si>
  <si>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</si>
  <si>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</si>
  <si>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</si>
  <si>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</si>
  <si>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</si>
  <si>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</si>
  <si>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</si>
  <si>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</si>
  <si>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</si>
  <si>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</si>
  <si>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</si>
  <si>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</si>
  <si>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</si>
  <si>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</si>
  <si>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</si>
  <si>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</si>
  <si>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</si>
  <si>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</si>
  <si>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</si>
  <si>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</si>
  <si>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</si>
  <si>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</si>
  <si>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</si>
  <si>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</si>
  <si>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</si>
  <si>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</si>
  <si>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</si>
  <si>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</si>
  <si>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</si>
  <si>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</si>
  <si>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</si>
  <si>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</si>
  <si>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</si>
  <si>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</si>
  <si>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</si>
  <si>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</si>
  <si>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</si>
  <si>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</si>
  <si>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</si>
  <si>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</si>
  <si>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</si>
  <si>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</si>
  <si>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</si>
  <si>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</si>
  <si>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</si>
  <si>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</si>
  <si>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</si>
  <si>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</si>
  <si>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</si>
  <si>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</si>
  <si>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</si>
  <si>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</si>
  <si>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</si>
  <si>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</si>
  <si>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</si>
  <si>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</si>
  <si>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</si>
  <si>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</si>
  <si>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</si>
  <si>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</si>
  <si>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</si>
  <si>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</si>
  <si>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</si>
  <si>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</si>
  <si>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</si>
  <si>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</si>
  <si>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</si>
  <si>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</si>
  <si>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</si>
  <si>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</si>
  <si>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</si>
  <si>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</si>
  <si>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</si>
  <si>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</si>
  <si>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</si>
  <si>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</si>
  <si>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</si>
  <si>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</si>
  <si>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</si>
  <si>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</si>
  <si>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</si>
  <si>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</si>
  <si>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</si>
  <si>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</si>
  <si>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</si>
  <si>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</si>
  <si>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</si>
  <si>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</si>
  <si>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</si>
  <si>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</si>
  <si>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</si>
  <si>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</si>
  <si>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</si>
  <si>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</si>
  <si>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</si>
  <si>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</si>
  <si>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</si>
  <si>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</si>
  <si>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</si>
  <si>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</si>
  <si>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</si>
  <si>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</si>
  <si>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</si>
  <si>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</si>
  <si>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</si>
  <si>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</si>
  <si>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</si>
  <si>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</si>
  <si>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</si>
  <si>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</si>
  <si>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</si>
  <si>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</si>
  <si>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</si>
  <si>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</si>
  <si>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</si>
  <si>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</si>
  <si>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</si>
  <si>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</si>
  <si>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</si>
  <si>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</si>
  <si>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</si>
  <si>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</si>
  <si>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</si>
  <si>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</si>
  <si>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</si>
  <si>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</si>
  <si>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</si>
  <si>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</si>
  <si>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</si>
  <si>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</si>
  <si>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</si>
  <si>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</si>
  <si>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</si>
  <si>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</si>
  <si>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</si>
  <si>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</si>
  <si>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</si>
  <si>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</si>
  <si>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</si>
  <si>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</si>
  <si>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</si>
  <si>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</si>
  <si>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</si>
  <si>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</si>
  <si>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</si>
  <si>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</si>
  <si>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</si>
  <si>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</si>
  <si>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</si>
  <si>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</si>
  <si>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</si>
  <si>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</si>
  <si>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</si>
  <si>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</si>
  <si>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</si>
  <si>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</si>
  <si>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</si>
  <si>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</si>
  <si>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</si>
  <si>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</si>
  <si>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</si>
  <si>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</si>
  <si>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</si>
  <si>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</si>
  <si>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</si>
  <si>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</si>
  <si>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</si>
  <si>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</si>
  <si>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</si>
  <si>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</si>
  <si>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</si>
  <si>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</si>
  <si>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</si>
  <si>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</si>
  <si>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</si>
  <si>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</si>
  <si>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</si>
  <si>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</si>
  <si>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</si>
  <si>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</si>
  <si>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</si>
  <si>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</si>
  <si>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</si>
  <si>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</si>
  <si>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</si>
  <si>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</si>
  <si>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</si>
  <si>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</si>
  <si>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</si>
  <si>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</si>
  <si>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</si>
  <si>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</si>
  <si>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</si>
  <si>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</si>
  <si>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</si>
  <si>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</si>
  <si>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</si>
  <si>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</si>
  <si>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</si>
  <si>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</si>
  <si>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</si>
  <si>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</si>
  <si>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</si>
  <si>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</si>
  <si>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</si>
  <si>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</si>
  <si>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</si>
  <si>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</si>
  <si>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</si>
  <si>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</si>
  <si>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</si>
  <si>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</si>
  <si>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</si>
  <si>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</si>
  <si>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</si>
  <si>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</si>
  <si>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</si>
  <si>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</si>
  <si>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</si>
  <si>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</si>
  <si>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</si>
  <si>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</si>
  <si>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</si>
  <si>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</si>
  <si>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</si>
  <si>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</si>
  <si>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</si>
  <si>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</si>
  <si>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</si>
  <si>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</si>
  <si>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</si>
  <si>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</si>
  <si>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</si>
  <si>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</si>
  <si>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</si>
  <si>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</si>
  <si>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</si>
  <si>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</si>
  <si>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</si>
  <si>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</si>
  <si>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</si>
  <si>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</si>
  <si>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</si>
  <si>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</si>
  <si>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</si>
  <si>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</si>
  <si>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</si>
  <si>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</si>
  <si>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</si>
  <si>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</si>
  <si>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</si>
  <si>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</si>
  <si>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</si>
  <si>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</si>
  <si>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</si>
  <si>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</si>
  <si>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</si>
  <si>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</si>
  <si>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</si>
  <si>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</si>
  <si>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</si>
  <si>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</si>
  <si>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</si>
  <si>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</si>
  <si>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</si>
  <si>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</si>
  <si>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</si>
  <si>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</si>
  <si>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</si>
  <si>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</si>
  <si>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</si>
  <si>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</si>
  <si>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</si>
  <si>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</si>
  <si>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</si>
  <si>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</si>
  <si>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</si>
  <si>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</si>
  <si>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</si>
  <si>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</si>
  <si>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</si>
  <si>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</si>
  <si>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</si>
  <si>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</si>
  <si>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</si>
  <si>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</si>
  <si>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</si>
  <si>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</si>
  <si>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</si>
  <si>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</si>
  <si>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</si>
  <si>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</si>
  <si>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</si>
  <si>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</si>
  <si>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</si>
  <si>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</si>
  <si>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</si>
  <si>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</si>
  <si>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</si>
  <si>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</si>
  <si>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</si>
  <si>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</si>
  <si>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</si>
  <si>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</si>
  <si>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</si>
  <si>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</si>
  <si>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</si>
  <si>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</si>
  <si>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</si>
  <si>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</si>
  <si>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</si>
  <si>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</si>
  <si>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</si>
  <si>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</si>
  <si>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</si>
  <si>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</si>
  <si>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</si>
  <si>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</si>
  <si>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</si>
  <si>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</si>
  <si>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</si>
  <si>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</si>
  <si>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</si>
  <si>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</si>
  <si>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</si>
  <si>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</si>
  <si>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</si>
  <si>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</si>
  <si>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</si>
  <si>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</si>
  <si>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</si>
  <si>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</si>
  <si>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</si>
  <si>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</si>
  <si>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</si>
  <si>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</si>
  <si>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</si>
  <si>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</si>
  <si>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</si>
  <si>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</si>
  <si>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</si>
  <si>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</si>
  <si>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</si>
  <si>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</si>
  <si>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</si>
  <si>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</si>
  <si>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</si>
  <si>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</si>
  <si>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</si>
  <si>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</si>
  <si>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</si>
  <si>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</si>
  <si>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</si>
  <si>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</si>
  <si>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</si>
  <si>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</si>
  <si>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</si>
  <si>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</si>
  <si>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</si>
  <si>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</si>
  <si>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</si>
  <si>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</si>
  <si>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</si>
  <si>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</si>
  <si>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</si>
  <si>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</si>
  <si>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</si>
  <si>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</si>
  <si>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</si>
  <si>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</si>
  <si>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</si>
  <si>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</si>
  <si>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</si>
  <si>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</si>
  <si>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</si>
  <si>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</si>
  <si>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</si>
  <si>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</si>
  <si>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</si>
  <si>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</si>
  <si>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</si>
  <si>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</si>
  <si>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</si>
  <si>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</si>
  <si>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</si>
  <si>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</si>
  <si>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</si>
  <si>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</si>
  <si>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</si>
  <si>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</si>
  <si>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</si>
  <si>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</si>
  <si>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</si>
  <si>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</si>
  <si>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</si>
  <si>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</si>
  <si>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</si>
  <si>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</si>
  <si>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</si>
  <si>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</si>
  <si>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</si>
  <si>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</si>
  <si>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</si>
  <si>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</si>
  <si>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</si>
  <si>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</si>
  <si>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</si>
  <si>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</si>
  <si>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</si>
  <si>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</si>
  <si>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</si>
  <si>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</si>
  <si>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</si>
  <si>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</si>
  <si>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</si>
  <si>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</si>
  <si>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</si>
  <si>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</si>
  <si>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</si>
  <si>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</si>
  <si>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</si>
  <si>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</si>
  <si>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</si>
  <si>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</si>
  <si>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</si>
  <si>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</si>
  <si>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</si>
  <si>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</si>
  <si>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</si>
  <si>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</si>
  <si>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</si>
  <si>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</si>
  <si>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</si>
  <si>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</si>
  <si>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</si>
  <si>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</si>
  <si>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</si>
  <si>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</si>
  <si>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</si>
  <si>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</si>
  <si>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</si>
  <si>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</si>
  <si>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</si>
  <si>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</si>
  <si>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</si>
  <si>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</si>
  <si>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</si>
  <si>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</si>
  <si>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</si>
  <si>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</si>
  <si>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</si>
  <si>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</si>
  <si>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</si>
  <si>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</si>
  <si>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</si>
  <si>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</si>
  <si>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</si>
  <si>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</si>
  <si>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</si>
  <si>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</si>
  <si>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</si>
  <si>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</si>
  <si>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</si>
  <si>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</si>
  <si>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</si>
  <si>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</si>
  <si>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</si>
  <si>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</si>
  <si>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</si>
  <si>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</si>
  <si>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</si>
  <si>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</si>
  <si>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</si>
  <si>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</si>
  <si>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</si>
  <si>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</si>
  <si>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</si>
  <si>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</si>
  <si>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</si>
  <si>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</si>
  <si>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</si>
  <si>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</si>
  <si>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</si>
  <si>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</si>
  <si>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</si>
  <si>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</si>
  <si>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</si>
  <si>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</si>
  <si>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</si>
  <si>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</si>
  <si>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</si>
  <si>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</si>
  <si>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</si>
  <si>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</si>
  <si>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</si>
  <si>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</si>
  <si>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</si>
  <si>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</si>
  <si>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</si>
  <si>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</si>
  <si>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</si>
  <si>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</si>
  <si>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</si>
  <si>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</si>
  <si>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</si>
  <si>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</si>
  <si>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</si>
  <si>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</si>
  <si>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</si>
  <si>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</si>
  <si>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</si>
  <si>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</si>
  <si>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</si>
  <si>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</si>
  <si>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</si>
  <si>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</si>
  <si>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</si>
  <si>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</si>
  <si>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</si>
  <si>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</si>
  <si>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</si>
  <si>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</si>
  <si>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</si>
  <si>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</si>
  <si>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</si>
  <si>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</si>
  <si>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</si>
  <si>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</si>
  <si>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</si>
  <si>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</si>
  <si>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</si>
  <si>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</si>
  <si>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</si>
  <si>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</si>
  <si>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</si>
  <si>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</si>
  <si>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</si>
  <si>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</si>
  <si>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</si>
  <si>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</si>
  <si>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</si>
  <si>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</si>
  <si>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</si>
  <si>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</si>
  <si>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</si>
  <si>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</si>
  <si>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</si>
  <si>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</si>
  <si>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</si>
  <si>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</si>
  <si>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</si>
  <si>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</si>
  <si>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</si>
  <si>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</si>
  <si>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</si>
  <si>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</si>
  <si>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</si>
  <si>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</si>
  <si>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</si>
  <si>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</si>
  <si>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</si>
  <si>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</si>
  <si>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</si>
  <si>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</si>
  <si>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</si>
  <si>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</si>
  <si>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</si>
  <si>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</si>
  <si>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</si>
  <si>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</si>
  <si>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</si>
  <si>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</si>
  <si>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</si>
  <si>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</si>
  <si>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</si>
  <si>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</si>
  <si>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</si>
  <si>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</si>
  <si>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</si>
  <si>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</si>
  <si>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</si>
  <si>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</si>
  <si>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</si>
  <si>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</si>
  <si>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</si>
  <si>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</si>
  <si>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</si>
  <si>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</si>
  <si>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</si>
  <si>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</si>
  <si>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</si>
  <si>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</si>
  <si>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</si>
  <si>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</si>
  <si>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</si>
  <si>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</si>
  <si>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</si>
  <si>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</si>
  <si>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</si>
  <si>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</si>
  <si>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</si>
  <si>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</si>
  <si>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</si>
  <si>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</si>
  <si>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</si>
  <si>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</si>
  <si>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</si>
  <si>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</si>
  <si>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</si>
  <si>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</si>
  <si>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</si>
  <si>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</si>
  <si>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</si>
  <si>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</si>
  <si>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</si>
  <si>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</si>
  <si>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</si>
  <si>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</si>
  <si>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</si>
  <si>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</si>
  <si>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</si>
  <si>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</si>
  <si>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</si>
  <si>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</si>
  <si>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</si>
  <si>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</si>
  <si>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</si>
  <si>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</si>
  <si>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</si>
  <si>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</si>
  <si>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</si>
  <si>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</si>
  <si>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</si>
  <si>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</si>
  <si>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</si>
  <si>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</si>
  <si>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</si>
  <si>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</si>
  <si>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</si>
  <si>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</si>
  <si>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</si>
  <si>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</si>
  <si>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</si>
  <si>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</si>
  <si>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</si>
  <si>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</si>
  <si>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</si>
  <si>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</si>
  <si>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</si>
  <si>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</si>
  <si>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</si>
  <si>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</si>
  <si>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</si>
  <si>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</si>
  <si>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</si>
  <si>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</si>
  <si>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</si>
  <si>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</si>
  <si>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</si>
  <si>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</si>
  <si>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</si>
  <si>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</si>
  <si>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</si>
  <si>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</si>
  <si>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</si>
  <si>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</si>
  <si>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</si>
  <si>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</si>
  <si>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</si>
  <si>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</si>
  <si>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</si>
  <si>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</si>
  <si>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</si>
  <si>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</si>
  <si>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</si>
  <si>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</si>
  <si>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</si>
  <si>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</si>
  <si>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</si>
  <si>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</si>
  <si>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</si>
  <si>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</si>
  <si>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</si>
  <si>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</si>
  <si>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</si>
  <si>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</si>
  <si>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</si>
  <si>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</si>
  <si>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</si>
  <si>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</si>
  <si>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</si>
  <si>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</si>
  <si>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</si>
  <si>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</si>
  <si>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</si>
  <si>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</si>
  <si>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</si>
  <si>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</si>
  <si>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</si>
  <si>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</si>
  <si>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</si>
  <si>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</si>
  <si>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</si>
  <si>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</si>
  <si>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</si>
  <si>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</si>
  <si>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</si>
  <si>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</si>
  <si>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</si>
  <si>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</si>
  <si>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</si>
  <si>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</si>
  <si>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</si>
  <si>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</si>
  <si>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</si>
  <si>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</si>
  <si>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</si>
  <si>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</si>
  <si>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</si>
  <si>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</si>
  <si>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</si>
  <si>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</si>
  <si>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</si>
  <si>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</si>
  <si>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</si>
  <si>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</si>
  <si>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</si>
  <si>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</si>
  <si>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</si>
  <si>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</si>
  <si>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</si>
  <si>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</si>
  <si>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</si>
  <si>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</si>
  <si>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</si>
  <si>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</si>
  <si>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</si>
  <si>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</si>
  <si>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</si>
  <si>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</si>
  <si>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</si>
  <si>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</si>
  <si>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</si>
  <si>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</si>
  <si>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</si>
  <si>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</si>
  <si>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</si>
  <si>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</si>
  <si>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</si>
  <si>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</si>
  <si>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</si>
  <si>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</si>
  <si>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</si>
  <si>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</si>
  <si>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</si>
  <si>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</si>
  <si>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</si>
  <si>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</si>
  <si>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</si>
  <si>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</si>
  <si>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</si>
  <si>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</si>
  <si>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</si>
  <si>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</si>
  <si>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</si>
  <si>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</si>
  <si>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</si>
  <si>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</si>
  <si>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</si>
  <si>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</si>
  <si>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</si>
  <si>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</si>
  <si>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</si>
  <si>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</si>
  <si>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</si>
  <si>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</si>
  <si>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</si>
  <si>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</si>
  <si>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</si>
  <si>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</si>
  <si>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</si>
  <si>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</si>
  <si>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</si>
  <si>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</si>
  <si>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</si>
  <si>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</si>
  <si>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</si>
  <si>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</si>
  <si>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</si>
  <si>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</si>
  <si>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</si>
  <si>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</si>
  <si>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</si>
  <si>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</si>
  <si>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</si>
  <si>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</si>
  <si>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</si>
  <si>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</si>
  <si>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</si>
  <si>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</si>
  <si>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</si>
  <si>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</si>
  <si>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</si>
  <si>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</si>
  <si>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</si>
  <si>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</si>
  <si>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</si>
  <si>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</si>
  <si>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</si>
  <si>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</si>
  <si>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</si>
  <si>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</si>
  <si>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</si>
  <si>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</si>
  <si>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</si>
  <si>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</si>
  <si>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</si>
  <si>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</si>
  <si>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</si>
  <si>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</si>
  <si>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</si>
  <si>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</si>
  <si>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</si>
  <si>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</si>
  <si>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</si>
  <si>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</si>
  <si>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</si>
  <si>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</si>
  <si>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</si>
  <si>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</si>
  <si>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</si>
  <si>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</si>
  <si>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</si>
  <si>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</si>
  <si>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</si>
  <si>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</si>
  <si>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</si>
  <si>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</si>
  <si>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</si>
  <si>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</si>
  <si>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</si>
  <si>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</si>
  <si>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</si>
  <si>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</si>
  <si>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</si>
  <si>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</si>
  <si>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</si>
  <si>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</si>
  <si>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</si>
  <si>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</si>
  <si>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</si>
  <si>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</si>
  <si>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</si>
  <si>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</si>
  <si>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</si>
  <si>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</si>
  <si>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</si>
  <si>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</si>
  <si>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</si>
  <si>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</si>
  <si>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</si>
  <si>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</si>
  <si>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</si>
  <si>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</si>
  <si>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</si>
  <si>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</si>
  <si>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</si>
  <si>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</si>
  <si>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</si>
  <si>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</si>
  <si>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</si>
  <si>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</si>
  <si>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</si>
  <si>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</si>
  <si>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</si>
  <si>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</si>
  <si>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</si>
  <si>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</si>
  <si>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</si>
  <si>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</si>
  <si>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</si>
  <si>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</si>
  <si>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</si>
  <si>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</si>
  <si>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</si>
  <si>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</si>
  <si>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</si>
  <si>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</si>
  <si>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</si>
  <si>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</si>
  <si>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</si>
  <si>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</si>
  <si>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</si>
  <si>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</si>
  <si>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</si>
  <si>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</si>
  <si>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</si>
  <si>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</si>
  <si>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</si>
  <si>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</si>
  <si>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</si>
  <si>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</si>
  <si>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</si>
  <si>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</si>
  <si>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</si>
  <si>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</si>
  <si>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</si>
  <si>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</si>
  <si>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</si>
  <si>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</si>
  <si>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</si>
  <si>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</si>
  <si>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</si>
  <si>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</si>
  <si>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</si>
  <si>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</si>
  <si>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</si>
  <si>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</si>
  <si>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</si>
  <si>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</si>
  <si>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</si>
  <si>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</si>
  <si>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</si>
  <si>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</si>
  <si>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</si>
  <si>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</si>
  <si>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</si>
  <si>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</si>
  <si>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</si>
  <si>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</si>
  <si>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</si>
  <si>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</si>
  <si>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</si>
  <si>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</si>
  <si>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</si>
  <si>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</si>
  <si>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</si>
  <si>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</si>
  <si>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</si>
  <si>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</si>
  <si>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</si>
  <si>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</si>
  <si>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</si>
  <si>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</si>
  <si>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</si>
  <si>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</si>
  <si>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</si>
  <si>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</si>
  <si>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</si>
  <si>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</si>
  <si>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</si>
  <si>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</si>
  <si>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</si>
  <si>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</si>
  <si>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</si>
  <si>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</si>
  <si>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</si>
  <si>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</si>
  <si>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</si>
  <si>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</si>
  <si>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</si>
  <si>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</si>
  <si>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</si>
  <si>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</si>
  <si>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</si>
  <si>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</si>
  <si>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</si>
  <si>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</si>
  <si>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</si>
  <si>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</si>
  <si>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</si>
  <si>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</si>
  <si>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</si>
  <si>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</si>
  <si>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</si>
  <si>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</si>
  <si>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</si>
  <si>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</si>
  <si>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</si>
  <si>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</si>
  <si>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</si>
  <si>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</si>
  <si>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</si>
  <si>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</si>
  <si>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</si>
  <si>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</si>
  <si>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</si>
  <si>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</si>
  <si>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</si>
  <si>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</si>
  <si>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</si>
  <si>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</si>
  <si>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</si>
  <si>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</si>
  <si>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</si>
  <si>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</si>
  <si>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</si>
  <si>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</si>
  <si>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</si>
  <si>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</si>
  <si>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</si>
  <si>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</si>
  <si>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</si>
  <si>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</si>
  <si>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</si>
  <si>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</si>
  <si>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</si>
  <si>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</si>
  <si>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</si>
  <si>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</si>
  <si>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</si>
  <si>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</si>
  <si>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</si>
  <si>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</si>
  <si>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</si>
  <si>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</si>
  <si>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</si>
  <si>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</si>
  <si>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</si>
  <si>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</si>
  <si>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</si>
  <si>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</si>
  <si>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</si>
  <si>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</si>
  <si>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</si>
  <si>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</si>
  <si>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</si>
  <si>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</si>
  <si>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</si>
  <si>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</si>
  <si>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</si>
  <si>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</si>
  <si>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</si>
  <si>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</si>
  <si>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</si>
  <si>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</si>
  <si>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</si>
  <si>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</si>
  <si>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</si>
  <si>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</si>
  <si>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</si>
  <si>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</si>
  <si>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</si>
  <si>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</si>
  <si>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</si>
  <si>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</si>
  <si>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</si>
  <si>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</si>
  <si>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</si>
  <si>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</si>
  <si>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</si>
  <si>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</si>
  <si>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</si>
  <si>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</si>
  <si>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</si>
  <si>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</si>
  <si>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</si>
  <si>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</si>
  <si>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</si>
  <si>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</si>
  <si>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</si>
  <si>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</si>
  <si>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</si>
  <si>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</si>
  <si>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</si>
  <si>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</si>
  <si>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</si>
  <si>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</si>
  <si>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</si>
  <si>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</si>
  <si>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</si>
  <si>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</si>
  <si>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</si>
  <si>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</si>
  <si>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</si>
  <si>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</si>
  <si>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</si>
  <si>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</si>
  <si>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</si>
  <si>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</si>
  <si>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</si>
  <si>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</si>
  <si>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</si>
  <si>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</si>
  <si>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</si>
  <si>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</si>
  <si>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</si>
  <si>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</si>
  <si>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</si>
  <si>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</si>
  <si>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</si>
  <si>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</si>
  <si>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</si>
  <si>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</si>
  <si>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</si>
  <si>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</si>
  <si>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</si>
  <si>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</si>
  <si>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</si>
  <si>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</si>
  <si>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</si>
  <si>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</si>
  <si>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</si>
  <si>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</si>
  <si>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</si>
  <si>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</si>
  <si>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</si>
  <si>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</si>
  <si>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</si>
  <si>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</si>
  <si>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</si>
  <si>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</si>
  <si>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</si>
  <si>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</si>
  <si>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</si>
  <si>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</si>
  <si>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</si>
  <si>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</si>
  <si>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</si>
  <si>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</si>
  <si>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</si>
  <si>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</si>
  <si>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</si>
  <si>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</si>
  <si>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</si>
  <si>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</si>
  <si>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</si>
  <si>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</si>
  <si>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</si>
  <si>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</si>
  <si>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</si>
  <si>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</si>
  <si>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</si>
  <si>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</si>
  <si>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</si>
  <si>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</si>
  <si>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</si>
  <si>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</si>
  <si>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</si>
  <si>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</si>
  <si>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</si>
  <si>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</si>
  <si>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</si>
  <si>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</si>
  <si>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</si>
  <si>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</si>
  <si>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</si>
  <si>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</si>
  <si>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</si>
  <si>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</si>
  <si>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</si>
  <si>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</si>
  <si>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</si>
  <si>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</si>
  <si>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</si>
  <si>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</si>
  <si>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</si>
  <si>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</si>
  <si>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</si>
  <si>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</si>
  <si>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</si>
  <si>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</si>
  <si>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</si>
  <si>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</si>
  <si>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</si>
  <si>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</si>
  <si>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</si>
  <si>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</si>
  <si>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</si>
  <si>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</si>
  <si>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</si>
  <si>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</si>
  <si>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</si>
  <si>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</si>
  <si>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</si>
  <si>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</si>
  <si>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</si>
  <si>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</si>
  <si>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</si>
  <si>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</si>
  <si>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</si>
  <si>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</si>
  <si>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</si>
  <si>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</si>
  <si>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</si>
  <si>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</si>
  <si>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</si>
  <si>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</si>
  <si>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</si>
  <si>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</si>
  <si>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</si>
  <si>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</si>
  <si>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</si>
  <si>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</si>
  <si>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</si>
  <si>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</si>
  <si>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</si>
  <si>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</si>
  <si>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</si>
  <si>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</si>
  <si>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</si>
  <si>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</si>
  <si>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</si>
  <si>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</si>
  <si>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</si>
  <si>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</si>
  <si>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</si>
  <si>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</si>
  <si>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</si>
  <si>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</si>
  <si>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</si>
  <si>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</si>
  <si>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</si>
  <si>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</si>
  <si>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</si>
  <si>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</si>
  <si>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</si>
  <si>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</si>
  <si>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</si>
  <si>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</si>
  <si>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</si>
  <si>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</si>
  <si>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</si>
  <si>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</si>
  <si>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</si>
  <si>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</si>
  <si>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</si>
  <si>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</si>
  <si>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</si>
  <si>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</si>
  <si>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</si>
  <si>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</si>
  <si>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</si>
  <si>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</si>
  <si>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</si>
  <si>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</si>
  <si>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</si>
  <si>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</si>
  <si>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</si>
  <si>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</si>
  <si>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</si>
  <si>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</si>
  <si>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</si>
  <si>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</si>
  <si>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</si>
  <si>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</si>
  <si>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</si>
  <si>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</si>
  <si>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</si>
  <si>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</si>
  <si>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</si>
  <si>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</si>
  <si>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</si>
  <si>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</si>
  <si>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</si>
  <si>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</si>
  <si>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</si>
  <si>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</si>
  <si>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</si>
  <si>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</si>
  <si>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</si>
  <si>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</si>
  <si>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</si>
  <si>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</si>
  <si>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</si>
  <si>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</si>
  <si>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</si>
  <si>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</si>
  <si>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</si>
  <si>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</si>
  <si>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</si>
  <si>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</si>
  <si>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</si>
  <si>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</si>
  <si>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</si>
  <si>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</si>
  <si>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</si>
  <si>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</si>
  <si>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</si>
  <si>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</si>
  <si>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</si>
  <si>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</si>
  <si>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</si>
  <si>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</si>
  <si>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</si>
  <si>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</si>
  <si>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</si>
  <si>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</si>
  <si>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</si>
  <si>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</si>
  <si>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</si>
  <si>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</si>
  <si>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</si>
  <si>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</si>
  <si>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</si>
  <si>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</si>
  <si>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</si>
  <si>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</si>
  <si>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</si>
  <si>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</si>
  <si>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</si>
  <si>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</si>
  <si>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</si>
  <si>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</si>
  <si>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</si>
  <si>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</si>
  <si>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</si>
  <si>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</si>
  <si>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</si>
  <si>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</si>
  <si>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</si>
  <si>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</si>
  <si>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</si>
  <si>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</si>
  <si>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</si>
  <si>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</si>
  <si>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</si>
  <si>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</si>
  <si>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</si>
  <si>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</si>
  <si>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</si>
  <si>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</si>
  <si>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</si>
  <si>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</si>
  <si>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</si>
  <si>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</si>
  <si>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</si>
  <si>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</si>
  <si>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</si>
  <si>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</si>
  <si>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</si>
  <si>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</si>
  <si>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</si>
  <si>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</si>
  <si>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</si>
  <si>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</si>
  <si>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</si>
  <si>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</si>
  <si>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</si>
  <si>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</si>
  <si>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</si>
  <si>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</si>
  <si>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</si>
  <si>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</si>
  <si>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</si>
  <si>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</si>
  <si>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</si>
  <si>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</si>
  <si>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</si>
  <si>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</si>
  <si>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</si>
  <si>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</si>
  <si>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</si>
  <si>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</si>
  <si>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</si>
  <si>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</si>
  <si>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</si>
  <si>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</si>
  <si>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</si>
  <si>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</si>
  <si>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</si>
  <si>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</si>
  <si>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</si>
  <si>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</si>
  <si>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</si>
  <si>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</si>
  <si>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</si>
  <si>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</si>
  <si>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</si>
  <si>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</si>
  <si>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</si>
  <si>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</si>
  <si>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</si>
  <si>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</si>
  <si>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</si>
  <si>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</si>
  <si>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</si>
  <si>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</si>
  <si>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</si>
  <si>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</si>
  <si>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</si>
  <si>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</si>
  <si>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</si>
  <si>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</si>
  <si>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</si>
  <si>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</si>
  <si>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</si>
  <si>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</si>
  <si>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</si>
  <si>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</si>
  <si>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</si>
  <si>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</si>
  <si>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</si>
  <si>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</si>
  <si>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</si>
  <si>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</si>
  <si>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</si>
  <si>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</si>
  <si>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</si>
  <si>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</si>
  <si>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</si>
  <si>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</si>
  <si>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</si>
  <si>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</si>
  <si>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</si>
  <si>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</si>
  <si>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</si>
  <si>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</si>
  <si>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</si>
  <si>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</si>
  <si>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</si>
  <si>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</si>
  <si>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</si>
  <si>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</si>
  <si>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</si>
  <si>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</si>
  <si>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</si>
  <si>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</si>
  <si>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</si>
  <si>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</si>
  <si>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</si>
  <si>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</si>
  <si>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</si>
  <si>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</si>
  <si>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</si>
  <si>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</si>
  <si>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</si>
  <si>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</si>
  <si>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</si>
  <si>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</si>
  <si>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</si>
  <si>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</si>
  <si>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</si>
  <si>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</si>
  <si>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</si>
  <si>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</si>
  <si>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</si>
  <si>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</si>
  <si>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</si>
  <si>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</si>
  <si>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</si>
  <si>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</si>
  <si>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</si>
  <si>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</si>
  <si>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</si>
  <si>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</si>
  <si>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</si>
  <si>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</si>
  <si>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</si>
  <si>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</si>
  <si>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</si>
  <si>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</si>
  <si>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</si>
  <si>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</si>
  <si>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</si>
  <si>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</si>
  <si>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</si>
  <si>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</si>
  <si>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</si>
  <si>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</si>
  <si>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</si>
  <si>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</si>
  <si>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</si>
  <si>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</si>
  <si>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</si>
  <si>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</si>
  <si>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</si>
  <si>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</si>
  <si>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</si>
  <si>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</si>
  <si>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</si>
  <si>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</si>
  <si>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</si>
  <si>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</si>
  <si>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</si>
  <si>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</si>
  <si>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</si>
  <si>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</si>
  <si>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</si>
  <si>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</si>
  <si>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</si>
  <si>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</si>
  <si>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</si>
  <si>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</si>
  <si>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</si>
  <si>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</si>
  <si>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</si>
  <si>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</si>
  <si>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</si>
  <si>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</si>
  <si>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</si>
  <si>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</si>
  <si>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</si>
  <si>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</si>
  <si>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</si>
  <si>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</si>
  <si>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</si>
  <si>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</si>
  <si>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</si>
  <si>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</si>
  <si>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</si>
  <si>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</si>
  <si>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</si>
  <si>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</si>
  <si>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</si>
  <si>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</si>
  <si>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</si>
  <si>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</si>
  <si>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</si>
  <si>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</si>
  <si>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</si>
  <si>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</si>
  <si>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</si>
  <si>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</si>
  <si>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</si>
  <si>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</si>
  <si>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</si>
  <si>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</si>
  <si>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</si>
  <si>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</si>
  <si>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</si>
  <si>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</si>
  <si>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</si>
  <si>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</si>
  <si>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</si>
  <si>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</si>
  <si>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</si>
  <si>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</si>
  <si>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</si>
  <si>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</si>
  <si>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</si>
  <si>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</si>
  <si>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</si>
  <si>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</si>
  <si>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</si>
  <si>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</si>
  <si>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</si>
  <si>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</si>
  <si>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</si>
  <si>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</si>
  <si>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</si>
  <si>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</si>
  <si>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</si>
  <si>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</si>
  <si>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</si>
  <si>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</si>
  <si>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</si>
  <si>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</si>
  <si>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</si>
  <si>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</si>
  <si>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</si>
  <si>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</si>
  <si>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</si>
  <si>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</si>
  <si>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</si>
  <si>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</si>
  <si>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</si>
  <si>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</si>
  <si>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</si>
  <si>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</si>
  <si>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</si>
  <si>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</si>
  <si>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</si>
  <si>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</si>
  <si>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</si>
  <si>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</si>
  <si>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</si>
  <si>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</si>
  <si>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</si>
  <si>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</si>
  <si>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</si>
  <si>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</si>
  <si>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</si>
  <si>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</si>
  <si>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</si>
  <si>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</si>
  <si>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</si>
  <si>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</si>
  <si>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</si>
  <si>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</si>
  <si>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</si>
  <si>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</si>
  <si>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</si>
  <si>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</si>
  <si>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</si>
  <si>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</si>
  <si>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</si>
  <si>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</si>
  <si>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</si>
  <si>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</si>
  <si>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</si>
  <si>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</si>
  <si>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</si>
  <si>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</si>
  <si>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</si>
  <si>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</si>
  <si>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</si>
  <si>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</si>
  <si>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</si>
  <si>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</si>
  <si>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</si>
  <si>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</si>
  <si>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</si>
  <si>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</si>
  <si>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</si>
  <si>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</si>
  <si>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</si>
  <si>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</si>
  <si>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</si>
  <si>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</si>
  <si>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</si>
  <si>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</si>
  <si>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</si>
  <si>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</si>
  <si>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</si>
  <si>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</si>
  <si>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</si>
  <si>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</si>
  <si>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</si>
  <si>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</si>
  <si>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</si>
  <si>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</si>
  <si>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</si>
  <si>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</si>
  <si>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</si>
  <si>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</si>
  <si>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</si>
  <si>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</si>
  <si>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</si>
  <si>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</si>
  <si>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</si>
  <si>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</si>
  <si>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</si>
  <si>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</si>
  <si>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</si>
  <si>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</si>
  <si>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</si>
  <si>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</si>
  <si>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</si>
  <si>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</si>
  <si>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</si>
  <si>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</si>
  <si>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</si>
  <si>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</si>
  <si>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</si>
  <si>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</si>
  <si>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</si>
  <si>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</si>
  <si>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</si>
  <si>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</si>
  <si>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</si>
  <si>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</si>
  <si>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</si>
  <si>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</si>
  <si>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</si>
  <si>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</si>
  <si>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</si>
  <si>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</si>
  <si>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</si>
  <si>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</si>
  <si>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</si>
  <si>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</si>
  <si>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</si>
  <si>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</si>
  <si>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</si>
  <si>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</si>
  <si>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</si>
  <si>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</si>
  <si>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</si>
  <si>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</si>
  <si>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</si>
  <si>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</si>
  <si>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</si>
  <si>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</si>
  <si>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</si>
  <si>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</si>
  <si>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</si>
  <si>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</si>
  <si>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</si>
  <si>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</si>
  <si>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</si>
  <si>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</si>
  <si>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</si>
  <si>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</si>
  <si>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</si>
  <si>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</si>
  <si>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</si>
  <si>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</si>
  <si>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</si>
  <si>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</si>
  <si>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</si>
  <si>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</si>
  <si>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</si>
  <si>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</si>
  <si>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</si>
  <si>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</si>
  <si>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</si>
  <si>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</si>
  <si>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</si>
  <si>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</si>
  <si>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</si>
  <si>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</si>
  <si>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</si>
  <si>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</si>
  <si>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</si>
  <si>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</si>
  <si>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</si>
  <si>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</si>
  <si>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</si>
  <si>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</si>
  <si>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</si>
  <si>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</si>
  <si>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</si>
  <si>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</si>
  <si>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</si>
  <si>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</si>
  <si>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</si>
  <si>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</si>
  <si>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</si>
  <si>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</si>
  <si>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</si>
  <si>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</si>
  <si>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</si>
  <si>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</si>
  <si>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</si>
  <si>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</si>
  <si>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</si>
  <si>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</si>
  <si>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</si>
  <si>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</si>
  <si>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</si>
  <si>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</si>
  <si>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</si>
  <si>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</si>
  <si>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</si>
  <si>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</si>
  <si>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</si>
  <si>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</si>
  <si>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</si>
  <si>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</si>
  <si>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</si>
  <si>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</si>
  <si>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</si>
  <si>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</si>
  <si>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</si>
  <si>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</si>
  <si>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</si>
  <si>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</si>
  <si>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</si>
  <si>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</si>
  <si>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</si>
  <si>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</si>
  <si>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</si>
  <si>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</si>
  <si>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</si>
  <si>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</si>
  <si>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</si>
  <si>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</si>
  <si>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</si>
  <si>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</si>
  <si>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</si>
  <si>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</si>
  <si>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</si>
  <si>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</si>
  <si>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</si>
  <si>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</si>
  <si>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</si>
  <si>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</si>
  <si>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</si>
  <si>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</si>
  <si>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</si>
  <si>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</si>
  <si>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</si>
  <si>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</si>
  <si>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</si>
  <si>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</si>
  <si>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</si>
  <si>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</si>
  <si>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</si>
  <si>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</si>
  <si>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</si>
  <si>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</si>
  <si>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</si>
  <si>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</si>
  <si>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</si>
  <si>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</si>
  <si>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</si>
  <si>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</si>
  <si>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</si>
  <si>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</si>
  <si>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</si>
  <si>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</si>
  <si>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</si>
  <si>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</si>
  <si>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</si>
  <si>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</si>
  <si>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</si>
  <si>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</si>
  <si>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</si>
  <si>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</si>
  <si>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</si>
  <si>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</si>
  <si>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</si>
  <si>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</si>
  <si>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</si>
  <si>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</si>
  <si>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</si>
  <si>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</si>
  <si>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</si>
  <si>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</si>
  <si>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</si>
  <si>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</si>
  <si>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</si>
  <si>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</si>
  <si>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</si>
  <si>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</si>
  <si>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</si>
  <si>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</si>
  <si>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</si>
  <si>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</si>
  <si>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</si>
  <si>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</si>
  <si>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</si>
  <si>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</si>
  <si>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</si>
  <si>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</si>
  <si>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</si>
  <si>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</si>
  <si>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</si>
  <si>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</si>
  <si>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</si>
  <si>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</si>
  <si>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</si>
  <si>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</si>
  <si>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</si>
  <si>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</si>
  <si>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</si>
  <si>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</si>
  <si>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</si>
  <si>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</si>
  <si>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</si>
  <si>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</si>
  <si>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</si>
  <si>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</si>
  <si>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</si>
  <si>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</si>
  <si>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</si>
  <si>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</si>
  <si>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</si>
  <si>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</si>
  <si>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</si>
  <si>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</si>
  <si>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</si>
  <si>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</si>
  <si>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</si>
  <si>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</si>
  <si>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</si>
  <si>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</si>
  <si>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</si>
  <si>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</si>
  <si>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</si>
  <si>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</si>
  <si>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</si>
  <si>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</si>
  <si>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</si>
  <si>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</si>
  <si>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</si>
  <si>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</si>
  <si>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</si>
  <si>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</si>
  <si>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</si>
  <si>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</si>
  <si>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</si>
  <si>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</si>
  <si>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</si>
  <si>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</si>
  <si>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</si>
  <si>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</si>
  <si>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</si>
  <si>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</si>
  <si>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</si>
  <si>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</si>
  <si>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</si>
  <si>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</si>
  <si>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</si>
  <si>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</si>
  <si>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</si>
  <si>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</si>
  <si>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</si>
  <si>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</si>
  <si>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</si>
  <si>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</si>
  <si>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</si>
  <si>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</si>
  <si>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</si>
  <si>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</si>
  <si>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</si>
  <si>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</si>
  <si>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</si>
  <si>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</si>
  <si>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</si>
  <si>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</si>
  <si>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</si>
  <si>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</si>
  <si>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</si>
  <si>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</si>
  <si>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</si>
  <si>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</si>
  <si>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</si>
  <si>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</si>
  <si>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</si>
  <si>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</si>
  <si>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</si>
  <si>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</si>
  <si>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</si>
  <si>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</si>
  <si>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</si>
  <si>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</si>
  <si>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</si>
  <si>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</si>
  <si>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</si>
  <si>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</si>
  <si>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</si>
  <si>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</si>
  <si>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</si>
  <si>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</si>
  <si>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</si>
  <si>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</si>
  <si>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</si>
  <si>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</si>
  <si>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</si>
  <si>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</si>
  <si>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</si>
  <si>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</si>
  <si>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</si>
  <si>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</si>
  <si>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</si>
  <si>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</si>
  <si>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</si>
  <si>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</si>
  <si>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</si>
  <si>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</si>
  <si>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</si>
  <si>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</si>
  <si>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</si>
  <si>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</si>
  <si>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</si>
  <si>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</si>
  <si>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</si>
  <si>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</si>
  <si>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</si>
  <si>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</si>
  <si>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</si>
  <si>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</si>
  <si>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</si>
  <si>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</si>
  <si>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</si>
  <si>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</si>
  <si>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</si>
  <si>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</si>
  <si>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</si>
  <si>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</si>
  <si>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</si>
  <si>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</si>
  <si>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</si>
  <si>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</si>
  <si>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</si>
  <si>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</si>
  <si>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</si>
  <si>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</si>
  <si>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</si>
  <si>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</si>
  <si>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</si>
  <si>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</si>
  <si>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</si>
  <si>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</si>
  <si>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</si>
  <si>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</si>
  <si>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</si>
  <si>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</si>
  <si>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</si>
  <si>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</si>
  <si>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</si>
  <si>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</si>
  <si>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</si>
  <si>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</si>
  <si>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</si>
  <si>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</si>
  <si>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</si>
  <si>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</si>
  <si>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</si>
  <si>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</si>
  <si>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</si>
  <si>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</si>
  <si>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</si>
  <si>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</si>
  <si>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</si>
  <si>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</si>
  <si>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</si>
  <si>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</si>
  <si>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</si>
  <si>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</si>
  <si>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</si>
  <si>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</si>
  <si>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</si>
  <si>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</si>
  <si>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</si>
  <si>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</si>
  <si>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</si>
  <si>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</si>
  <si>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</si>
  <si>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</si>
  <si>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</si>
  <si>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</si>
  <si>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</si>
  <si>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</si>
  <si>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</si>
  <si>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</si>
  <si>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</si>
  <si>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</si>
  <si>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</si>
  <si>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</si>
  <si>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</si>
  <si>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</si>
  <si>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</si>
  <si>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</si>
  <si>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</si>
  <si>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</si>
  <si>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</si>
  <si>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</si>
  <si>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</si>
  <si>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</si>
  <si>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</si>
  <si>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</si>
  <si>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</si>
  <si>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</si>
  <si>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</si>
  <si>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</si>
  <si>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</si>
  <si>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</si>
  <si>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</si>
  <si>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</si>
  <si>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</si>
  <si>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</si>
  <si>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</si>
  <si>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</si>
  <si>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</si>
  <si>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</si>
  <si>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</si>
  <si>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</si>
  <si>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</si>
  <si>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</si>
  <si>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</si>
  <si>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</si>
  <si>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</si>
  <si>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</si>
  <si>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</si>
  <si>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</si>
  <si>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</si>
  <si>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</si>
  <si>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</si>
  <si>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</si>
  <si>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</si>
  <si>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</si>
  <si>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</si>
  <si>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</si>
  <si>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</si>
  <si>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</si>
  <si>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</si>
  <si>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</si>
  <si>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</si>
  <si>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</si>
  <si>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</si>
  <si>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</si>
  <si>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</si>
  <si>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</si>
  <si>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</si>
  <si>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</si>
  <si>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</si>
  <si>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</si>
  <si>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</si>
  <si>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</si>
  <si>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</si>
  <si>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</si>
  <si>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</si>
  <si>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</si>
  <si>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</si>
  <si>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</si>
  <si>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</si>
  <si>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</si>
  <si>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</si>
  <si>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</si>
  <si>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</si>
  <si>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</si>
  <si>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</si>
  <si>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</si>
  <si>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</si>
  <si>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</si>
  <si>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</si>
  <si>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</si>
  <si>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</si>
  <si>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</si>
  <si>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</si>
  <si>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</si>
  <si>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</si>
  <si>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</si>
  <si>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</si>
  <si>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</si>
  <si>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</si>
  <si>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</si>
  <si>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</si>
  <si>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</si>
  <si>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</si>
  <si>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</si>
  <si>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</si>
  <si>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</si>
  <si>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</si>
  <si>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</si>
  <si>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</si>
  <si>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</si>
  <si>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</si>
  <si>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</si>
  <si>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</si>
  <si>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</si>
  <si>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</si>
  <si>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</si>
  <si>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</si>
  <si>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</si>
  <si>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</si>
  <si>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</si>
  <si>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</si>
  <si>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</si>
  <si>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</si>
  <si>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</si>
  <si>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</si>
  <si>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</si>
  <si>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</si>
  <si>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</si>
  <si>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</si>
  <si>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</si>
  <si>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</si>
  <si>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</si>
  <si>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</si>
  <si>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</si>
  <si>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</si>
  <si>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</si>
  <si>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</si>
  <si>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</si>
  <si>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</si>
  <si>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</si>
  <si>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</si>
  <si>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</si>
  <si>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</si>
  <si>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</si>
  <si>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</si>
  <si>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</si>
  <si>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</si>
  <si>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</si>
  <si>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</si>
  <si>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</si>
  <si>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</si>
  <si>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</si>
  <si>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</si>
  <si>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</si>
  <si>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</si>
  <si>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</si>
  <si>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</si>
  <si>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</si>
  <si>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</si>
  <si>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</si>
  <si>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</si>
  <si>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</si>
  <si>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</si>
  <si>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</si>
  <si>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</si>
  <si>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</si>
  <si>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</si>
  <si>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</si>
  <si>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</si>
  <si>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</si>
  <si>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</si>
  <si>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</si>
  <si>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</si>
  <si>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</si>
  <si>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</si>
  <si>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</si>
  <si>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</si>
  <si>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</si>
  <si>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</si>
  <si>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</si>
  <si>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</si>
  <si>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</si>
  <si>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</si>
  <si>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</si>
  <si>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</si>
  <si>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</si>
  <si>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</si>
  <si>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</si>
  <si>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</si>
  <si>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</si>
  <si>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</si>
  <si>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</si>
  <si>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</si>
  <si>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</si>
  <si>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</si>
  <si>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</si>
  <si>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</si>
  <si>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</si>
  <si>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</si>
  <si>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</si>
  <si>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</si>
  <si>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</si>
  <si>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</si>
  <si>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</si>
  <si>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</si>
  <si>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</si>
  <si>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</si>
  <si>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</si>
  <si>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</si>
  <si>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</si>
  <si>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</si>
  <si>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</si>
  <si>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</si>
  <si>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</si>
  <si>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</si>
  <si>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</si>
  <si>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</si>
  <si>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</si>
  <si>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</si>
  <si>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</si>
  <si>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</si>
  <si>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</si>
  <si>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</si>
  <si>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</si>
  <si>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</si>
  <si>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</si>
  <si>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</si>
  <si>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</si>
  <si>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</si>
  <si>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</si>
  <si>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</si>
  <si>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</si>
  <si>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</si>
  <si>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</si>
  <si>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</si>
  <si>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</si>
  <si>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</si>
  <si>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</si>
  <si>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</si>
  <si>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</si>
  <si>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</si>
  <si>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</si>
  <si>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</si>
  <si>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</si>
  <si>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</si>
  <si>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</si>
  <si>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</si>
  <si>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</si>
  <si>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</si>
  <si>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</si>
  <si>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</si>
  <si>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</si>
  <si>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</si>
  <si>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</si>
  <si>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</si>
  <si>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</si>
  <si>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</si>
  <si>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</si>
  <si>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</si>
  <si>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</si>
  <si>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</si>
  <si>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</si>
  <si>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</si>
  <si>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</si>
  <si>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</si>
  <si>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</si>
  <si>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</si>
  <si>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</si>
  <si>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</si>
  <si>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</si>
  <si>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</si>
  <si>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</si>
  <si>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</si>
  <si>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</si>
  <si>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</si>
  <si>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</si>
  <si>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</si>
  <si>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</si>
  <si>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</si>
  <si>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</si>
  <si>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</si>
  <si>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</si>
  <si>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</si>
  <si>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</si>
  <si>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</si>
  <si>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</si>
  <si>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</si>
  <si>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</si>
  <si>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</si>
  <si>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</si>
  <si>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</si>
  <si>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</si>
  <si>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</si>
  <si>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</si>
  <si>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</si>
  <si>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</si>
  <si>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</si>
  <si>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</si>
  <si>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</si>
  <si>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</si>
  <si>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</si>
  <si>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</si>
  <si>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</si>
  <si>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</si>
  <si>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</si>
  <si>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</si>
  <si>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</si>
  <si>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</si>
  <si>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</si>
  <si>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</si>
  <si>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</si>
  <si>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</si>
  <si>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</si>
  <si>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</si>
  <si>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</si>
  <si>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</si>
  <si>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</si>
  <si>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</si>
  <si>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</si>
  <si>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</si>
  <si>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</si>
  <si>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</si>
  <si>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</si>
  <si>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</si>
  <si>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</si>
  <si>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</si>
  <si>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</si>
  <si>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</si>
  <si>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</si>
  <si>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</si>
  <si>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</si>
  <si>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</si>
  <si>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</si>
  <si>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</si>
  <si>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</si>
  <si>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</si>
  <si>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</si>
  <si>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</si>
  <si>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</si>
  <si>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</si>
  <si>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</si>
  <si>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</si>
  <si>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</si>
  <si>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</si>
  <si>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</si>
  <si>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</si>
  <si>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</si>
  <si>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</si>
  <si>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</si>
  <si>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</si>
  <si>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</si>
  <si>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</si>
  <si>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</si>
  <si>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</si>
  <si>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</si>
  <si>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</si>
  <si>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</si>
  <si>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</si>
  <si>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</si>
  <si>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</si>
  <si>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</si>
  <si>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</si>
  <si>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</si>
  <si>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</si>
  <si>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</si>
  <si>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</si>
  <si>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</si>
  <si>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</si>
  <si>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</si>
  <si>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</si>
  <si>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</si>
  <si>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</si>
  <si>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</si>
  <si>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</si>
  <si>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</si>
  <si>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</si>
  <si>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</si>
  <si>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</si>
  <si>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</si>
  <si>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</si>
  <si>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</si>
  <si>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</si>
  <si>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</si>
  <si>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</si>
  <si>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</si>
  <si>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</si>
  <si>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</si>
  <si>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</si>
  <si>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</si>
  <si>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</si>
  <si>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</si>
  <si>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</si>
  <si>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</si>
  <si>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</si>
  <si>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</si>
  <si>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</si>
  <si>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</si>
  <si>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</si>
  <si>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</si>
  <si>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</si>
  <si>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</si>
  <si>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</si>
  <si>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</si>
  <si>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</si>
  <si>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</si>
  <si>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</si>
  <si>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</si>
  <si>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</si>
  <si>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</si>
  <si>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</si>
  <si>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</si>
  <si>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</si>
  <si>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</si>
  <si>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</si>
  <si>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</si>
  <si>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</si>
  <si>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</si>
  <si>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</si>
  <si>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</si>
  <si>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</si>
  <si>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</si>
  <si>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</si>
  <si>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</si>
  <si>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</si>
  <si>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</si>
  <si>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</si>
  <si>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</si>
  <si>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</si>
  <si>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</si>
  <si>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</si>
  <si>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</si>
  <si>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</si>
  <si>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</si>
  <si>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</si>
  <si>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</si>
  <si>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</si>
  <si>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</si>
  <si>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</si>
  <si>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</si>
  <si>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</si>
  <si>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</si>
  <si>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</si>
  <si>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</si>
  <si>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</si>
  <si>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</si>
  <si>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</si>
  <si>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</si>
  <si>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</si>
  <si>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</si>
  <si>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</si>
  <si>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</si>
  <si>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</si>
  <si>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</si>
  <si>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</si>
  <si>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</si>
  <si>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</si>
  <si>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</si>
  <si>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</si>
  <si>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</si>
  <si>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</si>
  <si>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</si>
  <si>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</si>
  <si>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</si>
  <si>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</si>
  <si>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</si>
  <si>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</si>
  <si>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</si>
  <si>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</si>
  <si>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</si>
  <si>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</si>
  <si>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</si>
  <si>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</si>
  <si>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</si>
  <si>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</si>
  <si>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</si>
  <si>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</si>
  <si>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</si>
  <si>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</si>
  <si>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</si>
  <si>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</si>
  <si>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</si>
  <si>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</si>
  <si>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</si>
  <si>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</si>
  <si>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</si>
  <si>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</si>
  <si>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</si>
  <si>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</si>
  <si>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</si>
  <si>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</si>
  <si>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</si>
  <si>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</si>
  <si>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</si>
  <si>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</si>
  <si>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</si>
  <si>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</si>
  <si>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</si>
  <si>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</si>
  <si>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</si>
  <si>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</si>
  <si>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</si>
  <si>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</si>
  <si>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</si>
  <si>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</si>
  <si>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</si>
  <si>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</si>
  <si>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</si>
  <si>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</si>
  <si>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</si>
  <si>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</si>
  <si>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</si>
  <si>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</si>
  <si>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</si>
  <si>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</si>
  <si>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</si>
  <si>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</si>
  <si>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</si>
  <si>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</si>
  <si>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</si>
  <si>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</si>
  <si>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</si>
  <si>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</si>
  <si>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</si>
  <si>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</si>
  <si>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</si>
  <si>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</si>
  <si>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</si>
  <si>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</si>
  <si>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</si>
  <si>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</si>
  <si>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</si>
  <si>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</si>
  <si>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</si>
  <si>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</si>
  <si>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</si>
  <si>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</si>
  <si>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</si>
  <si>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</si>
  <si>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</si>
  <si>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</si>
  <si>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</si>
  <si>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</si>
  <si>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</si>
  <si>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</si>
  <si>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</si>
  <si>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</si>
  <si>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</si>
  <si>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</si>
  <si>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</si>
  <si>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</si>
  <si>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</si>
  <si>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</si>
  <si>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</si>
  <si>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</si>
  <si>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</si>
  <si>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</si>
  <si>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</si>
  <si>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</si>
  <si>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</si>
  <si>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</si>
  <si>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</si>
  <si>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</si>
  <si>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</si>
  <si>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</si>
  <si>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</si>
  <si>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</si>
  <si>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</si>
  <si>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</si>
  <si>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</si>
  <si>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</si>
  <si>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</si>
  <si>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</si>
  <si>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</si>
  <si>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</si>
  <si>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</si>
  <si>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</si>
  <si>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</si>
  <si>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</si>
  <si>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</si>
  <si>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</si>
  <si>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</si>
  <si>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</si>
  <si>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</si>
  <si>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</si>
  <si>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</si>
  <si>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</si>
  <si>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</si>
  <si>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</si>
  <si>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</si>
  <si>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</si>
  <si>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</si>
  <si>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</si>
  <si>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</si>
  <si>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</si>
  <si>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</si>
  <si>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</si>
  <si>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</si>
  <si>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</si>
  <si>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</si>
  <si>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</si>
  <si>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</si>
  <si>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</si>
  <si>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</si>
  <si>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</si>
  <si>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</si>
  <si>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</si>
  <si>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</si>
  <si>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</si>
  <si>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</si>
  <si>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</si>
  <si>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</si>
  <si>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</si>
  <si>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</si>
  <si>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</si>
  <si>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</si>
  <si>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</si>
  <si>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</si>
  <si>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</si>
  <si>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</si>
  <si>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</si>
  <si>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</si>
  <si>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</si>
  <si>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</si>
  <si>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</si>
  <si>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</si>
  <si>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</si>
  <si>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</si>
  <si>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</si>
  <si>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</si>
  <si>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</si>
  <si>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</si>
  <si>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</si>
  <si>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</si>
  <si>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</si>
  <si>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</si>
  <si>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</si>
  <si>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</si>
  <si>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</si>
  <si>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</si>
  <si>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</si>
  <si>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</si>
  <si>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</si>
  <si>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</si>
  <si>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</si>
  <si>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</si>
  <si>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</si>
  <si>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</si>
  <si>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</si>
  <si>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</si>
  <si>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</si>
  <si>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</si>
  <si>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</si>
  <si>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</si>
  <si>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</si>
  <si>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</si>
  <si>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</si>
  <si>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</si>
  <si>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</si>
  <si>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</si>
  <si>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</si>
  <si>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</si>
  <si>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</si>
  <si>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</si>
  <si>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</si>
  <si>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</si>
  <si>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</si>
  <si>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</si>
  <si>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</si>
  <si>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</si>
  <si>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</si>
  <si>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</si>
  <si>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</si>
  <si>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</si>
  <si>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</si>
  <si>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</si>
  <si>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</si>
  <si>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</si>
  <si>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</si>
  <si>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</si>
  <si>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</si>
  <si>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</si>
  <si>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</si>
  <si>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</si>
  <si>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</si>
  <si>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</si>
  <si>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</si>
  <si>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</si>
  <si>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</si>
  <si>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</si>
  <si>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</si>
  <si>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</si>
  <si>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</si>
  <si>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</si>
  <si>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</si>
  <si>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</si>
  <si>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</si>
  <si>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</si>
  <si>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</si>
  <si>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</si>
  <si>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</si>
  <si>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</si>
  <si>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</si>
  <si>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</si>
  <si>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</si>
  <si>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</si>
  <si>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</si>
  <si>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</si>
  <si>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</si>
  <si>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</si>
  <si>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</si>
  <si>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</si>
  <si>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</si>
  <si>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</si>
  <si>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</si>
  <si>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</si>
  <si>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</si>
  <si>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</si>
  <si>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</si>
  <si>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</si>
  <si>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</si>
  <si>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</si>
  <si>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</si>
  <si>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</si>
  <si>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</si>
  <si>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</si>
  <si>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</si>
  <si>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</si>
  <si>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</si>
  <si>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</si>
  <si>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</si>
  <si>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</si>
  <si>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</si>
  <si>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</si>
  <si>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</si>
  <si>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</si>
  <si>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</si>
  <si>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</si>
  <si>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</si>
  <si>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</si>
  <si>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</si>
  <si>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</si>
  <si>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</si>
  <si>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</si>
  <si>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</si>
  <si>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</si>
  <si>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</si>
  <si>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</si>
  <si>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</si>
  <si>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</si>
  <si>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</si>
  <si>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</si>
  <si>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</si>
  <si>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</si>
  <si>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</si>
  <si>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</si>
  <si>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</si>
  <si>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</si>
  <si>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</si>
  <si>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</si>
  <si>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</si>
  <si>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</si>
  <si>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</si>
  <si>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</si>
  <si>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</si>
  <si>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</si>
  <si>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</si>
  <si>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</si>
  <si>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</si>
  <si>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</si>
  <si>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</si>
  <si>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</si>
  <si>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</si>
  <si>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</si>
  <si>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</si>
  <si>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</si>
  <si>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</si>
  <si>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</si>
  <si>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</si>
  <si>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</si>
  <si>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</si>
  <si>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</si>
  <si>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</si>
  <si>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</si>
  <si>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</si>
  <si>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</si>
  <si>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</si>
  <si>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</si>
  <si>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</si>
  <si>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</si>
  <si>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</si>
  <si>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</si>
  <si>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</si>
  <si>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</si>
  <si>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</si>
  <si>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</si>
  <si>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</si>
  <si>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</si>
  <si>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</si>
  <si>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</si>
  <si>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</si>
  <si>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</si>
  <si>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</si>
  <si>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</si>
  <si>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</si>
  <si>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</si>
  <si>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</si>
  <si>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</si>
  <si>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</si>
  <si>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</si>
  <si>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</si>
  <si>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</si>
  <si>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</si>
  <si>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</si>
  <si>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</si>
  <si>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</si>
  <si>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</si>
  <si>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</si>
  <si>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</si>
  <si>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</si>
  <si>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</si>
  <si>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</si>
  <si>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</si>
  <si>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</si>
  <si>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</si>
  <si>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</si>
  <si>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</si>
  <si>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</si>
  <si>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</si>
  <si>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</si>
  <si>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</si>
  <si>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</si>
  <si>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</si>
  <si>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</si>
  <si>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</si>
  <si>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</si>
  <si>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</si>
  <si>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</si>
  <si>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</si>
  <si>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</si>
  <si>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</si>
  <si>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</si>
  <si>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</si>
  <si>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</si>
  <si>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</si>
  <si>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</si>
  <si>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</si>
  <si>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</si>
  <si>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</si>
  <si>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</si>
  <si>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</si>
  <si>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</si>
  <si>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</si>
  <si>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</si>
  <si>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</si>
  <si>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</si>
  <si>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</si>
  <si>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</si>
  <si>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</si>
  <si>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</si>
  <si>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</si>
  <si>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</si>
  <si>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</si>
  <si>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</si>
  <si>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</si>
  <si>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</si>
  <si>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</si>
  <si>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</si>
  <si>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</si>
  <si>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</si>
  <si>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</si>
  <si>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</si>
  <si>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</si>
  <si>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</si>
  <si>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</si>
  <si>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</si>
  <si>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</si>
  <si>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</si>
  <si>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</si>
  <si>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</si>
  <si>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</si>
  <si>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</si>
  <si>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</si>
  <si>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</si>
  <si>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</si>
  <si>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</si>
  <si>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</si>
  <si>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</si>
  <si>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</si>
  <si>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</si>
  <si>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</si>
  <si>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</si>
  <si>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</si>
  <si>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</si>
  <si>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</si>
  <si>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</si>
  <si>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</si>
  <si>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</si>
  <si>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</si>
  <si>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</si>
  <si>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</si>
  <si>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</si>
  <si>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</si>
  <si>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</si>
  <si>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</si>
  <si>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</si>
  <si>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</si>
  <si>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</si>
  <si>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</si>
  <si>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</si>
  <si>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</si>
  <si>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</si>
  <si>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</si>
  <si>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</si>
  <si>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</si>
  <si>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</si>
  <si>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</si>
  <si>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</si>
  <si>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</si>
  <si>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</si>
  <si>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</si>
  <si>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</si>
  <si>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</si>
  <si>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</si>
  <si>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</si>
  <si>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</si>
  <si>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</si>
  <si>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</si>
  <si>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</si>
  <si>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</si>
  <si>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</si>
  <si>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</si>
  <si>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</si>
  <si>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</si>
  <si>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</si>
  <si>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</si>
  <si>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</si>
  <si>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</si>
  <si>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</si>
  <si>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</si>
  <si>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</si>
  <si>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</si>
  <si>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</si>
  <si>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</si>
  <si>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</si>
  <si>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</si>
  <si>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</si>
  <si>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</si>
  <si>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</si>
  <si>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</si>
  <si>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</si>
  <si>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</si>
  <si>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</si>
  <si>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</si>
  <si>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</si>
  <si>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</si>
  <si>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</si>
  <si>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</si>
  <si>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</si>
  <si>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</si>
  <si>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</si>
  <si>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</si>
  <si>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</si>
  <si>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</si>
  <si>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</si>
  <si>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</si>
  <si>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</si>
  <si>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</si>
  <si>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</si>
  <si>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</si>
  <si>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</si>
  <si>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</si>
  <si>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</si>
  <si>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</si>
  <si>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</si>
  <si>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</si>
  <si>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</si>
  <si>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</si>
  <si>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</si>
  <si>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</si>
  <si>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</si>
  <si>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</si>
  <si>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</si>
  <si>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</si>
  <si>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</si>
  <si>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</si>
  <si>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</si>
  <si>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</si>
  <si>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</si>
  <si>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</si>
  <si>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</si>
  <si>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</si>
  <si>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</si>
  <si>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</si>
  <si>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</si>
  <si>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</si>
  <si>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</si>
  <si>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</si>
  <si>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</si>
  <si>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</si>
  <si>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</si>
  <si>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</si>
  <si>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</si>
  <si>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</si>
  <si>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</si>
  <si>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</si>
  <si>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</si>
  <si>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</si>
  <si>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</si>
  <si>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</si>
  <si>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</si>
  <si>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</si>
  <si>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</si>
  <si>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</si>
  <si>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</si>
  <si>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</si>
  <si>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</si>
  <si>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</si>
  <si>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</si>
  <si>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</si>
  <si>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</si>
  <si>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</si>
  <si>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</si>
  <si>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</si>
  <si>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</si>
  <si>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</si>
  <si>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</si>
  <si>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</si>
  <si>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</si>
  <si>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</si>
  <si>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</si>
  <si>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</si>
  <si>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</si>
  <si>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</si>
  <si>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</si>
  <si>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</si>
  <si>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</si>
  <si>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</si>
  <si>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</si>
  <si>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</si>
  <si>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</si>
  <si>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</si>
  <si>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</si>
  <si>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</si>
  <si>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</si>
  <si>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</si>
  <si>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</si>
  <si>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</si>
  <si>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</si>
  <si>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</si>
  <si>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</si>
  <si>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</si>
  <si>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</si>
  <si>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</si>
  <si>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</si>
  <si>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</si>
  <si>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</si>
  <si>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</si>
  <si>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</si>
  <si>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</si>
  <si>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</si>
  <si>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</si>
  <si>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</si>
  <si>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</si>
  <si>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</si>
  <si>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</si>
  <si>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</si>
  <si>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</si>
  <si>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</si>
  <si>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</si>
  <si>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</si>
  <si>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</si>
  <si>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</si>
  <si>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</si>
  <si>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</si>
  <si>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</si>
  <si>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</si>
  <si>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</si>
  <si>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</si>
  <si>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</si>
  <si>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</si>
  <si>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</si>
  <si>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</si>
  <si>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</si>
  <si>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</si>
  <si>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</si>
  <si>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</si>
  <si>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</si>
  <si>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</si>
  <si>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</si>
  <si>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</si>
  <si>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</si>
  <si>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</si>
  <si>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</si>
  <si>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</si>
  <si>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</si>
  <si>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</si>
  <si>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</si>
  <si>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</si>
  <si>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</si>
  <si>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</si>
  <si>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</si>
  <si>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</si>
  <si>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</si>
  <si>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</si>
  <si>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</si>
  <si>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</si>
  <si>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</si>
  <si>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</si>
  <si>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</si>
  <si>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</si>
  <si>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</si>
  <si>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</si>
  <si>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</si>
  <si>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</si>
  <si>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</si>
  <si>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</si>
  <si>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</si>
  <si>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</si>
  <si>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</si>
  <si>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</si>
  <si>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</si>
  <si>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</si>
  <si>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</si>
  <si>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</si>
  <si>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</si>
  <si>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</si>
  <si>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</si>
  <si>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</si>
  <si>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</si>
  <si>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</si>
  <si>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</si>
  <si>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</si>
  <si>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</si>
  <si>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</si>
  <si>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</si>
  <si>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</si>
  <si>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</si>
  <si>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</si>
  <si>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</si>
  <si>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</si>
  <si>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</si>
  <si>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</si>
  <si>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</si>
  <si>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</si>
  <si>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</si>
  <si>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</si>
  <si>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</si>
  <si>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</si>
  <si>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</si>
  <si>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</si>
  <si>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</si>
  <si>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</si>
  <si>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</si>
  <si>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</si>
  <si>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</si>
  <si>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</si>
  <si>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</si>
  <si>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</si>
  <si>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</si>
  <si>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</si>
  <si>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</si>
  <si>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</si>
  <si>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</si>
  <si>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</si>
  <si>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</si>
  <si>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</si>
  <si>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</si>
  <si>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</si>
  <si>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</si>
  <si>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</si>
  <si>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</si>
  <si>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</si>
  <si>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</si>
  <si>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</si>
  <si>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</si>
  <si>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</si>
  <si>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</si>
  <si>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</si>
  <si>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</si>
  <si>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</si>
  <si>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</si>
  <si>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</si>
  <si>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</si>
  <si>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</si>
  <si>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</si>
  <si>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</si>
  <si>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</si>
  <si>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</si>
  <si>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</si>
  <si>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</si>
  <si>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</si>
  <si>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</si>
  <si>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</si>
  <si>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</si>
  <si>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</si>
  <si>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</si>
  <si>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</si>
  <si>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</si>
  <si>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</si>
  <si>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</si>
  <si>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</si>
  <si>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</si>
  <si>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</si>
  <si>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</si>
  <si>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</si>
  <si>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</si>
  <si>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</si>
  <si>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</si>
  <si>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</si>
  <si>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</si>
  <si>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</si>
  <si>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</si>
  <si>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</si>
  <si>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</si>
  <si>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</si>
  <si>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</si>
  <si>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</si>
  <si>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</si>
  <si>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</si>
  <si>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</si>
  <si>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</si>
  <si>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</si>
  <si>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</si>
  <si>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</si>
  <si>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</si>
  <si>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</si>
  <si>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</si>
  <si>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</si>
  <si>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</si>
  <si>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</si>
  <si>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</si>
  <si>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</si>
  <si>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</si>
  <si>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</si>
  <si>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</si>
  <si>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</si>
  <si>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</si>
  <si>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</si>
  <si>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</si>
  <si>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</si>
  <si>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</si>
  <si>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</si>
  <si>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</si>
  <si>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</si>
  <si>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</si>
  <si>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</si>
  <si>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</si>
  <si>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</si>
  <si>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</si>
  <si>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</si>
  <si>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</si>
  <si>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</si>
  <si>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</si>
  <si>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</si>
  <si>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</si>
  <si>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</si>
  <si>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</si>
  <si>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</si>
  <si>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</si>
  <si>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</si>
  <si>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</si>
  <si>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</si>
  <si>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</si>
  <si>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</si>
  <si>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</si>
  <si>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</si>
  <si>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</si>
  <si>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</si>
  <si>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</si>
  <si>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</si>
  <si>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</si>
  <si>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</si>
  <si>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</si>
  <si>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</si>
  <si>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</si>
  <si>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</si>
  <si>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</si>
  <si>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</si>
  <si>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</si>
  <si>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</si>
  <si>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</si>
  <si>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</si>
  <si>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</si>
  <si>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</si>
  <si>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</si>
  <si>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</si>
  <si>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</si>
  <si>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</si>
  <si>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</si>
  <si>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</si>
  <si>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</si>
  <si>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</si>
  <si>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</si>
  <si>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</si>
  <si>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</si>
  <si>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</si>
  <si>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</si>
  <si>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</si>
  <si>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</si>
  <si>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</si>
  <si>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</si>
  <si>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</si>
  <si>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</si>
  <si>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</si>
  <si>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</si>
  <si>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</si>
  <si>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</si>
  <si>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</si>
  <si>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</si>
  <si>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</si>
  <si>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</si>
  <si>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</si>
  <si>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</si>
  <si>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</si>
  <si>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</si>
  <si>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</si>
  <si>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</si>
  <si>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</si>
  <si>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</si>
  <si>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</si>
  <si>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</si>
  <si>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</si>
  <si>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</si>
  <si>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</si>
  <si>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</si>
  <si>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</si>
  <si>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</si>
  <si>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</si>
  <si>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</si>
  <si>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</si>
  <si>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</si>
  <si>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</si>
  <si>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</si>
  <si>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</si>
  <si>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</si>
  <si>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</si>
  <si>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</si>
  <si>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</si>
  <si>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</si>
  <si>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</si>
  <si>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</si>
  <si>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</si>
  <si>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</si>
  <si>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</si>
  <si>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</si>
  <si>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</si>
  <si>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</si>
  <si>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</si>
  <si>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</si>
  <si>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</si>
  <si>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</si>
  <si>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</si>
  <si>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</si>
  <si>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</si>
  <si>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</si>
  <si>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</si>
  <si>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</si>
  <si>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</si>
  <si>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</si>
  <si>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</si>
  <si>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</si>
  <si>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</si>
  <si>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</si>
  <si>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</si>
  <si>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</si>
  <si>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</si>
  <si>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</si>
  <si>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</si>
  <si>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</si>
  <si>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</si>
  <si>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</si>
  <si>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</si>
  <si>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</si>
  <si>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</si>
  <si>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</si>
  <si>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</si>
  <si>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</si>
  <si>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</si>
  <si>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</si>
  <si>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</si>
  <si>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</si>
  <si>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</si>
  <si>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</si>
  <si>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</si>
  <si>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</si>
  <si>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</si>
  <si>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</si>
  <si>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</si>
  <si>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</si>
  <si>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</si>
  <si>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</si>
  <si>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</si>
  <si>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</si>
  <si>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</si>
  <si>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</si>
  <si>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</si>
  <si>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</si>
  <si>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</si>
  <si>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</si>
  <si>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</si>
  <si>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</si>
  <si>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</si>
  <si>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</si>
  <si>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</si>
  <si>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</si>
  <si>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</si>
  <si>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</si>
  <si>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</si>
  <si>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</si>
  <si>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</si>
  <si>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</si>
  <si>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</si>
  <si>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</si>
  <si>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</si>
  <si>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</si>
  <si>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</si>
  <si>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</si>
  <si>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</si>
  <si>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</si>
  <si>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</si>
  <si>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</si>
  <si>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</si>
  <si>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</si>
  <si>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</si>
  <si>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</si>
  <si>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</si>
  <si>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</si>
  <si>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</si>
  <si>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</si>
  <si>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</si>
  <si>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</si>
  <si>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</si>
  <si>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</si>
  <si>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</si>
  <si>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</si>
  <si>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</si>
  <si>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</si>
  <si>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</si>
  <si>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</si>
  <si>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</si>
  <si>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</si>
  <si>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</si>
  <si>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</si>
  <si>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</si>
  <si>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</si>
  <si>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</si>
  <si>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</si>
  <si>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</si>
  <si>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</si>
  <si>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</si>
  <si>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</si>
  <si>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</si>
  <si>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</si>
  <si>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</si>
  <si>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</si>
  <si>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</si>
  <si>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</si>
  <si>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</si>
  <si>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</si>
  <si>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</si>
  <si>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</si>
  <si>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</si>
  <si>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</si>
  <si>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</si>
  <si>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</si>
  <si>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</si>
  <si>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</si>
  <si>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</si>
  <si>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</si>
  <si>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</si>
  <si>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</si>
  <si>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</si>
  <si>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</si>
  <si>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</si>
  <si>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</si>
  <si>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</si>
  <si>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</si>
  <si>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</si>
  <si>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</si>
  <si>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</si>
  <si>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</si>
  <si>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</si>
  <si>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</si>
  <si>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</si>
  <si>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</si>
  <si>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</si>
  <si>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</si>
  <si>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</si>
  <si>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</si>
  <si>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</si>
  <si>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</si>
  <si>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</si>
  <si>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</si>
  <si>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</si>
  <si>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</si>
  <si>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</si>
  <si>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</si>
  <si>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</si>
  <si>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</si>
  <si>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</si>
  <si>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</si>
  <si>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</si>
  <si>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</si>
  <si>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</si>
  <si>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</si>
  <si>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</si>
  <si>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</si>
  <si>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</si>
  <si>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</si>
  <si>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</si>
  <si>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</si>
  <si>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</si>
  <si>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</si>
  <si>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</si>
  <si>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</si>
  <si>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</si>
  <si>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</si>
  <si>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</si>
  <si>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</si>
  <si>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</si>
  <si>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</si>
  <si>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</si>
  <si>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</si>
  <si>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</si>
  <si>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</si>
  <si>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</si>
  <si>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</si>
  <si>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</si>
  <si>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</si>
  <si>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</si>
  <si>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</si>
  <si>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</si>
  <si>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</si>
  <si>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</si>
  <si>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</si>
  <si>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</si>
  <si>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</si>
  <si>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</si>
  <si>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</si>
  <si>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</si>
  <si>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</si>
  <si>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</si>
  <si>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</si>
  <si>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</si>
  <si>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</si>
  <si>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</si>
  <si>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</si>
  <si>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</si>
  <si>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</si>
  <si>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</si>
  <si>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</si>
  <si>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</si>
  <si>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</si>
  <si>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</si>
  <si>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</si>
  <si>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</si>
  <si>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</si>
  <si>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</si>
  <si>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</si>
  <si>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</si>
  <si>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</si>
  <si>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</si>
  <si>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</si>
  <si>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</si>
  <si>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</si>
  <si>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</si>
  <si>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</si>
  <si>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</si>
  <si>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</si>
  <si>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</si>
  <si>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</si>
  <si>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</si>
  <si>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</si>
  <si>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</si>
  <si>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</si>
  <si>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</si>
  <si>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</si>
  <si>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</si>
  <si>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</si>
  <si>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</si>
  <si>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</si>
  <si>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</si>
  <si>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</si>
  <si>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</si>
  <si>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</si>
  <si>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</si>
  <si>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</si>
  <si>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</si>
  <si>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</si>
  <si>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</si>
  <si>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</si>
  <si>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</si>
  <si>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</si>
  <si>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</si>
  <si>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</si>
  <si>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</si>
  <si>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</si>
  <si>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</si>
  <si>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</si>
  <si>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</si>
  <si>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</si>
  <si>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</si>
  <si>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</si>
  <si>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</si>
  <si>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</si>
  <si>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</si>
  <si>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</si>
  <si>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</si>
  <si>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</si>
  <si>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</si>
  <si>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</si>
  <si>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</si>
  <si>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</si>
  <si>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</si>
  <si>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</si>
  <si>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</si>
  <si>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</si>
  <si>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</si>
  <si>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</si>
  <si>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</si>
  <si>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</si>
  <si>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</si>
  <si>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</si>
  <si>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</si>
  <si>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</si>
  <si>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</si>
  <si>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</si>
  <si>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</si>
  <si>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</si>
  <si>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</si>
  <si>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</si>
  <si>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</si>
  <si>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</si>
  <si>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</si>
  <si>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</si>
  <si>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</si>
  <si>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</si>
  <si>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</si>
  <si>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</si>
  <si>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</si>
  <si>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</si>
  <si>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</si>
  <si>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</si>
  <si>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</si>
  <si>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</si>
  <si>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</si>
  <si>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</si>
  <si>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</si>
  <si>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</si>
  <si>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</si>
  <si>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</si>
  <si>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</si>
  <si>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</si>
  <si>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</si>
  <si>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</si>
  <si>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</si>
  <si>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</si>
  <si>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</si>
  <si>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</si>
  <si>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</si>
  <si>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</si>
  <si>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</si>
  <si>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</si>
  <si>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</si>
  <si>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</si>
  <si>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</si>
  <si>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</si>
  <si>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</si>
  <si>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</si>
  <si>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</si>
  <si>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</si>
  <si>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</si>
  <si>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</si>
  <si>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</si>
  <si>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</si>
  <si>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</si>
  <si>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</si>
  <si>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</si>
  <si>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</si>
  <si>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</si>
  <si>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</si>
  <si>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</si>
  <si>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</si>
  <si>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</si>
  <si>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</si>
  <si>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</si>
  <si>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</si>
  <si>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</si>
  <si>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</si>
  <si>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</si>
  <si>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</si>
  <si>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</si>
  <si>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</si>
  <si>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</si>
  <si>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</si>
  <si>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</si>
  <si>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</si>
  <si>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</si>
  <si>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</si>
  <si>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</si>
  <si>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</si>
  <si>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</si>
  <si>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</si>
  <si>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</si>
  <si>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</si>
  <si>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</si>
  <si>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</si>
  <si>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</si>
  <si>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</si>
  <si>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</si>
  <si>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</si>
  <si>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</si>
  <si>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</si>
  <si>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</si>
  <si>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</si>
  <si>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</si>
  <si>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</si>
  <si>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</si>
  <si>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</si>
  <si>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</si>
  <si>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</si>
  <si>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</si>
  <si>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</si>
  <si>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</si>
  <si>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</si>
  <si>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</si>
  <si>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</si>
  <si>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</si>
  <si>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</si>
  <si>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</si>
  <si>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</si>
  <si>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</si>
  <si>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</si>
  <si>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</si>
  <si>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</si>
  <si>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</si>
  <si>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</si>
  <si>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</si>
  <si>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</si>
  <si>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</si>
  <si>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</si>
  <si>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</si>
  <si>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</si>
  <si>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</si>
  <si>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</si>
  <si>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</si>
  <si>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</si>
  <si>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</si>
  <si>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</si>
  <si>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</si>
  <si>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</si>
  <si>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</si>
  <si>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</si>
  <si>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</si>
  <si>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</si>
  <si>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</si>
  <si>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</si>
  <si>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</si>
  <si>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</si>
  <si>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</si>
  <si>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</si>
  <si>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</si>
  <si>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</si>
  <si>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</si>
  <si>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</si>
  <si>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</si>
  <si>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</si>
  <si>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</si>
  <si>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</si>
  <si>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</si>
  <si>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</si>
  <si>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</si>
  <si>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</si>
  <si>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</si>
  <si>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</si>
  <si>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</si>
  <si>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</si>
  <si>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</si>
  <si>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</si>
  <si>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</si>
  <si>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</si>
  <si>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</si>
  <si>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</si>
  <si>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</si>
  <si>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</si>
  <si>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</si>
  <si>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</si>
  <si>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</si>
  <si>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</si>
  <si>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</si>
  <si>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</si>
  <si>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</si>
  <si>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</si>
  <si>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</si>
  <si>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</si>
  <si>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</si>
  <si>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</si>
  <si>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</si>
  <si>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</si>
  <si>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</si>
  <si>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</si>
  <si>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</si>
  <si>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</si>
  <si>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</si>
  <si>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</si>
  <si>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</si>
  <si>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</si>
  <si>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</si>
  <si>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</si>
  <si>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</si>
  <si>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</si>
  <si>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</si>
  <si>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</si>
  <si>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</si>
  <si>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</si>
  <si>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</si>
  <si>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</si>
  <si>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</si>
  <si>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</si>
  <si>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</si>
  <si>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</si>
  <si>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</si>
  <si>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</si>
  <si>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</si>
  <si>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</si>
  <si>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</si>
  <si>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</si>
  <si>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</si>
  <si>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</si>
  <si>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</si>
  <si>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</si>
  <si>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</si>
  <si>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</si>
  <si>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</si>
  <si>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</si>
  <si>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</si>
  <si>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</si>
  <si>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</si>
  <si>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</si>
  <si>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</si>
  <si>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</si>
  <si>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</si>
  <si>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</si>
  <si>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</si>
  <si>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</si>
  <si>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</si>
  <si>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</si>
  <si>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</si>
  <si>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</si>
  <si>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</si>
  <si>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</si>
  <si>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</si>
  <si>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</si>
  <si>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</si>
  <si>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</si>
  <si>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</si>
  <si>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</si>
  <si>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</si>
  <si>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</si>
  <si>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</si>
  <si>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</si>
  <si>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</si>
  <si>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</si>
  <si>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</si>
  <si>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</si>
  <si>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</si>
  <si>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</si>
  <si>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</si>
  <si>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</si>
  <si>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</si>
  <si>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</si>
  <si>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</si>
  <si>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</si>
  <si>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</si>
  <si>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</si>
  <si>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</si>
  <si>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</si>
  <si>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</si>
  <si>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</si>
  <si>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</si>
  <si>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</si>
  <si>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</si>
  <si>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</si>
  <si>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</si>
  <si>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</si>
  <si>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</si>
  <si>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</si>
  <si>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</si>
  <si>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</si>
  <si>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</si>
  <si>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</si>
  <si>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</si>
  <si>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</si>
  <si>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</si>
  <si>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</si>
  <si>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</si>
  <si>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</si>
  <si>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</si>
  <si>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</si>
  <si>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</si>
  <si>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</si>
  <si>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</si>
  <si>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</si>
  <si>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</si>
  <si>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</si>
  <si>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</si>
  <si>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</si>
  <si>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</si>
  <si>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</si>
  <si>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</si>
  <si>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</si>
  <si>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</si>
  <si>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</si>
  <si>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</si>
  <si>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</si>
  <si>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</si>
  <si>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</si>
  <si>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</si>
  <si>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</si>
  <si>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</si>
  <si>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</si>
  <si>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</si>
  <si>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</si>
  <si>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</si>
  <si>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</si>
  <si>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</si>
  <si>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</si>
  <si>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</si>
  <si>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</si>
  <si>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</si>
  <si>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</si>
  <si>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</si>
  <si>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</si>
  <si>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</si>
  <si>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</si>
  <si>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</si>
  <si>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</si>
  <si>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</si>
  <si>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</si>
  <si>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</si>
  <si>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</si>
  <si>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</si>
  <si>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</si>
  <si>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</si>
  <si>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</si>
  <si>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</si>
  <si>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</si>
  <si>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</si>
  <si>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</si>
  <si>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</si>
  <si>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</si>
  <si>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</si>
  <si>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</si>
  <si>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</si>
  <si>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</si>
  <si>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</si>
  <si>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</si>
  <si>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</si>
  <si>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</si>
  <si>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</si>
  <si>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</si>
  <si>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</si>
  <si>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</si>
  <si>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</si>
  <si>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</si>
  <si>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</si>
  <si>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</si>
  <si>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</si>
  <si>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</si>
  <si>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</si>
  <si>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</si>
  <si>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</si>
  <si>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</si>
  <si>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</si>
  <si>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</si>
  <si>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</si>
  <si>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</si>
  <si>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</si>
  <si>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</si>
  <si>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</si>
  <si>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</si>
  <si>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</si>
  <si>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</si>
  <si>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</si>
  <si>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</si>
  <si>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</si>
  <si>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</si>
  <si>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</si>
  <si>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</si>
  <si>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</si>
  <si>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</si>
  <si>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</si>
  <si>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</si>
  <si>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</si>
  <si>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</si>
  <si>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</si>
  <si>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</si>
  <si>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</si>
  <si>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</si>
  <si>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</si>
  <si>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</si>
  <si>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</si>
  <si>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</si>
  <si>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</si>
  <si>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</si>
  <si>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</si>
  <si>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</si>
  <si>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</si>
  <si>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</si>
  <si>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</si>
  <si>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</si>
  <si>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</si>
  <si>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</si>
  <si>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</si>
  <si>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</si>
  <si>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</si>
  <si>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</si>
  <si>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</si>
  <si>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</si>
  <si>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</si>
  <si>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</si>
  <si>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</si>
  <si>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</si>
  <si>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</si>
  <si>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</si>
  <si>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</si>
  <si>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</si>
  <si>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</si>
  <si>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</si>
  <si>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</si>
  <si>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</si>
  <si>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</si>
  <si>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</si>
  <si>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</si>
  <si>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</si>
  <si>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</si>
  <si>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</si>
  <si>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</si>
  <si>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</si>
  <si>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</si>
  <si>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</si>
  <si>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</si>
  <si>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</si>
  <si>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</si>
  <si>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</si>
  <si>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</si>
  <si>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</si>
  <si>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</si>
  <si>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</si>
  <si>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</si>
  <si>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</si>
  <si>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</si>
  <si>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</si>
  <si>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</si>
  <si>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</si>
  <si>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</si>
  <si>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</si>
  <si>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</si>
  <si>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</si>
  <si>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</si>
  <si>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</si>
  <si>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</si>
  <si>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</si>
  <si>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</si>
  <si>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</si>
  <si>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</si>
  <si>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</si>
  <si>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</si>
  <si>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</si>
  <si>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</si>
  <si>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</si>
  <si>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</si>
  <si>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</si>
  <si>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</si>
  <si>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</si>
  <si>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</si>
  <si>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</si>
  <si>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</si>
  <si>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</si>
  <si>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</si>
  <si>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</si>
  <si>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</si>
  <si>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</si>
  <si>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</si>
  <si>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</si>
  <si>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</si>
  <si>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</si>
  <si>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</si>
  <si>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</si>
  <si>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</si>
  <si>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</si>
  <si>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</si>
  <si>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</si>
  <si>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</si>
  <si>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</si>
  <si>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</si>
  <si>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</si>
  <si>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</si>
  <si>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</si>
  <si>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</si>
  <si>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</si>
  <si>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</si>
  <si>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</si>
  <si>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</si>
  <si>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</si>
  <si>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</si>
  <si>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</si>
  <si>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</si>
  <si>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</si>
  <si>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</si>
  <si>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</si>
  <si>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</si>
  <si>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</si>
  <si>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</si>
  <si>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</si>
  <si>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</si>
  <si>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</si>
  <si>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</si>
  <si>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</si>
  <si>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</si>
  <si>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</si>
  <si>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</si>
  <si>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</si>
  <si>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</si>
  <si>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</si>
  <si>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</si>
  <si>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</si>
  <si>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</si>
  <si>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</si>
  <si>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</si>
  <si>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</si>
  <si>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</si>
  <si>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</si>
  <si>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</si>
  <si>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</si>
  <si>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</si>
  <si>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</si>
  <si>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</si>
  <si>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</si>
  <si>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</si>
  <si>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</si>
  <si>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</si>
  <si>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</si>
  <si>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</si>
  <si>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</si>
  <si>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</si>
  <si>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</si>
  <si>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</si>
  <si>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</si>
  <si>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</si>
  <si>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</si>
  <si>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</si>
  <si>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</si>
  <si>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</si>
  <si>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</si>
  <si>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</si>
  <si>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</si>
  <si>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</si>
  <si>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</si>
  <si>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</si>
  <si>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</si>
  <si>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</si>
  <si>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</si>
  <si>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</si>
  <si>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</si>
  <si>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</si>
  <si>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</si>
  <si>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</si>
  <si>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</si>
  <si>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</si>
  <si>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</si>
  <si>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</si>
  <si>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</si>
  <si>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</si>
  <si>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</si>
  <si>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</si>
  <si>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</si>
  <si>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</si>
  <si>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</si>
  <si>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</si>
  <si>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</si>
  <si>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</si>
  <si>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</si>
  <si>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</si>
  <si>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</si>
  <si>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</si>
  <si>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</si>
  <si>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</si>
  <si>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</si>
  <si>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</si>
  <si>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</si>
  <si>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</si>
  <si>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</si>
  <si>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</si>
  <si>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</si>
  <si>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</si>
  <si>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</si>
  <si>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</si>
  <si>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</si>
  <si>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</si>
  <si>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</si>
  <si>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</si>
  <si>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</si>
  <si>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</si>
  <si>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</si>
  <si>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</si>
  <si>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</si>
  <si>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</si>
  <si>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</si>
  <si>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</si>
  <si>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</si>
  <si>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</si>
  <si>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</si>
  <si>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</si>
  <si>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</si>
  <si>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</si>
  <si>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</si>
  <si>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</si>
  <si>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</si>
  <si>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</si>
  <si>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</si>
  <si>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</si>
  <si>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</si>
  <si>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</si>
  <si>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</si>
  <si>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</si>
  <si>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</si>
  <si>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</si>
  <si>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</si>
  <si>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</si>
  <si>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</si>
  <si>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</si>
  <si>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</si>
  <si>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</si>
  <si>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</si>
  <si>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</si>
  <si>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</si>
  <si>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</si>
  <si>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</si>
  <si>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</si>
  <si>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</si>
  <si>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</si>
  <si>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</si>
  <si>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</si>
  <si>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</si>
  <si>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</si>
  <si>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</si>
  <si>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</si>
  <si>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</si>
  <si>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</si>
  <si>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</si>
  <si>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</si>
  <si>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</si>
  <si>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</si>
  <si>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</si>
  <si>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</si>
  <si>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</si>
  <si>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</si>
  <si>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</si>
  <si>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</si>
  <si>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</si>
  <si>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</si>
  <si>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</si>
  <si>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</si>
  <si>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</si>
  <si>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</si>
  <si>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</si>
  <si>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</si>
  <si>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</si>
  <si>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</si>
  <si>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</si>
  <si>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</si>
  <si>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</si>
  <si>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</si>
  <si>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</si>
  <si>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</si>
  <si>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</si>
  <si>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</si>
  <si>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</si>
  <si>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</si>
  <si>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</si>
  <si>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</si>
  <si>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</si>
  <si>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</si>
  <si>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</si>
  <si>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</si>
  <si>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</si>
  <si>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</si>
  <si>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</si>
  <si>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</si>
  <si>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</si>
  <si>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</si>
  <si>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</si>
  <si>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</si>
  <si>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</si>
  <si>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</si>
  <si>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</si>
  <si>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</si>
  <si>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</si>
  <si>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</si>
  <si>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</si>
  <si>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</si>
  <si>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</si>
  <si>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</si>
  <si>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</si>
  <si>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</si>
  <si>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</si>
  <si>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</si>
  <si>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</si>
  <si>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</si>
  <si>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</si>
  <si>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</si>
  <si>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</si>
  <si>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</si>
  <si>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</si>
  <si>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</si>
  <si>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</si>
  <si>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</si>
  <si>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</si>
  <si>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</si>
  <si>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</si>
  <si>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</si>
  <si>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</si>
  <si>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</si>
  <si>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</si>
  <si>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</si>
  <si>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</si>
  <si>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</si>
  <si>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</si>
  <si>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</si>
  <si>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</si>
  <si>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</si>
  <si>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</si>
  <si>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</si>
  <si>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</si>
  <si>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</si>
  <si>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</si>
  <si>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</si>
  <si>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</si>
  <si>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</si>
  <si>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</si>
  <si>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</si>
  <si>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</si>
  <si>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</si>
  <si>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</si>
  <si>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</si>
  <si>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</si>
  <si>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</si>
  <si>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</si>
  <si>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</si>
  <si>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</si>
  <si>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</si>
  <si>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</si>
  <si>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</si>
  <si>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</si>
  <si>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</si>
  <si>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</si>
  <si>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</si>
  <si>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</si>
  <si>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</si>
  <si>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</si>
  <si>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</si>
  <si>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</si>
  <si>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</si>
  <si>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</si>
  <si>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</si>
  <si>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</si>
  <si>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</si>
  <si>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</si>
  <si>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</si>
  <si>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</si>
  <si>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</si>
  <si>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</si>
  <si>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</si>
  <si>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</si>
  <si>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</si>
  <si>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</si>
  <si>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</si>
  <si>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</si>
  <si>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</si>
  <si>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</si>
  <si>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</si>
  <si>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</si>
  <si>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</si>
  <si>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</si>
  <si>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</si>
  <si>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</si>
  <si>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</si>
  <si>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</si>
  <si>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</si>
  <si>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</si>
  <si>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</si>
  <si>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</si>
  <si>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</si>
  <si>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</si>
  <si>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</si>
  <si>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</si>
  <si>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</si>
  <si>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</si>
  <si>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</si>
  <si>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</si>
  <si>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</si>
  <si>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</si>
  <si>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</si>
  <si>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</si>
  <si>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</si>
  <si>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</si>
  <si>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</si>
  <si>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</si>
  <si>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</si>
  <si>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</si>
  <si>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</si>
  <si>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</si>
  <si>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</si>
  <si>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</si>
  <si>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</si>
  <si>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</si>
  <si>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</si>
  <si>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</si>
  <si>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</si>
  <si>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</si>
  <si>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</si>
  <si>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</si>
  <si>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</si>
  <si>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</si>
  <si>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</si>
  <si>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</si>
  <si>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</si>
  <si>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</si>
  <si>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</si>
  <si>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</si>
  <si>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</si>
  <si>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</si>
  <si>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</si>
  <si>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</si>
  <si>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</si>
  <si>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</si>
  <si>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</si>
  <si>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</si>
  <si>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</si>
  <si>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</si>
  <si>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</si>
  <si>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</si>
  <si>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</si>
  <si>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</si>
  <si>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</si>
  <si>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</si>
  <si>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</si>
  <si>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</si>
  <si>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</si>
  <si>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</si>
  <si>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</si>
  <si>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</si>
  <si>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</si>
  <si>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</si>
  <si>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</si>
  <si>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</si>
  <si>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</si>
  <si>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</si>
  <si>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</si>
  <si>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</si>
  <si>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</si>
  <si>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</si>
  <si>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</si>
  <si>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</si>
  <si>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</si>
  <si>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</si>
  <si>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</si>
  <si>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</si>
  <si>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</si>
  <si>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</si>
  <si>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</si>
  <si>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</si>
  <si>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</si>
  <si>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</si>
  <si>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</si>
  <si>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</si>
  <si>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</si>
  <si>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</si>
  <si>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</si>
  <si>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</si>
  <si>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</si>
  <si>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</si>
  <si>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</si>
  <si>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</si>
  <si>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</si>
  <si>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</si>
  <si>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</si>
  <si>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</si>
  <si>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</si>
  <si>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</si>
  <si>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</si>
  <si>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</si>
  <si>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</si>
  <si>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</si>
  <si>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</si>
  <si>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</si>
  <si>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</si>
  <si>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</si>
  <si>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</si>
  <si>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</si>
  <si>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</si>
  <si>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</si>
  <si>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</si>
  <si>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</si>
  <si>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</si>
  <si>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</si>
  <si>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</si>
  <si>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</si>
  <si>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</si>
  <si>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</si>
  <si>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</si>
  <si>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</si>
  <si>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</si>
  <si>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</si>
  <si>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</si>
  <si>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</si>
  <si>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</si>
  <si>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</si>
  <si>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</si>
  <si>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</si>
  <si>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</si>
  <si>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</si>
  <si>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</si>
  <si>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</si>
  <si>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</si>
  <si>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</si>
  <si>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</si>
  <si>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</si>
  <si>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</si>
  <si>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</si>
  <si>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</si>
  <si>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</si>
  <si>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</si>
  <si>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</si>
  <si>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</si>
  <si>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</si>
  <si>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</si>
  <si>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</si>
  <si>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</si>
  <si>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</si>
  <si>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</si>
  <si>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</si>
  <si>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</si>
  <si>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</si>
  <si>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</si>
  <si>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</si>
  <si>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</si>
  <si>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</si>
  <si>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</si>
  <si>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</si>
  <si>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</si>
  <si>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</si>
  <si>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</si>
  <si>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</si>
  <si>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</si>
  <si>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</si>
  <si>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</si>
  <si>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</si>
  <si>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</si>
  <si>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</si>
  <si>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</si>
  <si>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</si>
  <si>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</si>
  <si>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</si>
  <si>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</si>
  <si>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</si>
  <si>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</si>
  <si>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</si>
  <si>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</si>
  <si>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</si>
  <si>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</si>
  <si>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</si>
  <si>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</si>
  <si>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</si>
  <si>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</si>
  <si>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</si>
  <si>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</si>
  <si>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</si>
  <si>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</si>
  <si>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</si>
  <si>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</si>
  <si>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</si>
  <si>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</si>
  <si>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</si>
  <si>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</si>
  <si>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</si>
  <si>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</si>
  <si>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</si>
  <si>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</si>
  <si>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</si>
  <si>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</si>
  <si>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</si>
  <si>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</si>
  <si>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</si>
  <si>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</si>
  <si>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</si>
  <si>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</si>
  <si>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</si>
  <si>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</si>
  <si>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</si>
  <si>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</si>
  <si>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</si>
  <si>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</si>
  <si>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</si>
  <si>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</si>
  <si>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</si>
  <si>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</si>
  <si>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</si>
  <si>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</si>
  <si>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</si>
  <si>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</si>
  <si>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</si>
  <si>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</si>
  <si>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</si>
  <si>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</si>
  <si>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</si>
  <si>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</si>
  <si>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</si>
  <si>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</si>
  <si>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</si>
  <si>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</si>
  <si>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</si>
  <si>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</si>
  <si>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</si>
  <si>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</si>
  <si>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</si>
  <si>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</si>
  <si>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</si>
  <si>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</si>
  <si>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</si>
  <si>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</si>
  <si>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</si>
  <si>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</si>
  <si>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</si>
  <si>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</si>
  <si>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</si>
  <si>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</si>
  <si>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</si>
  <si>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</si>
  <si>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</si>
  <si>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</si>
  <si>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</si>
  <si>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</si>
  <si>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</si>
  <si>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</si>
  <si>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</si>
  <si>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</si>
  <si>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</si>
  <si>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</si>
  <si>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</si>
  <si>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</si>
  <si>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</si>
  <si>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</si>
  <si>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</si>
  <si>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</si>
  <si>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</si>
  <si>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</si>
  <si>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</si>
  <si>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</si>
  <si>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</si>
  <si>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</si>
  <si>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</si>
  <si>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</si>
  <si>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</si>
  <si>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</si>
  <si>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</si>
  <si>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</si>
  <si>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</si>
  <si>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</si>
  <si>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</si>
  <si>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</si>
  <si>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</si>
  <si>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</si>
  <si>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</si>
  <si>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</si>
  <si>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</si>
  <si>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</si>
  <si>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</si>
  <si>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</si>
  <si>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</si>
  <si>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</si>
  <si>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</si>
  <si>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</si>
  <si>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</si>
  <si>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</si>
  <si>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</si>
  <si>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</si>
  <si>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</si>
  <si>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</si>
  <si>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</si>
  <si>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</si>
  <si>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</si>
  <si>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</si>
  <si>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</si>
  <si>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</si>
  <si>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</si>
  <si>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</si>
  <si>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</si>
  <si>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</si>
  <si>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</si>
  <si>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</si>
  <si>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</si>
  <si>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</si>
  <si>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</si>
  <si>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</si>
  <si>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</si>
  <si>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</si>
  <si>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</si>
  <si>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</si>
  <si>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</si>
  <si>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</si>
  <si>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</si>
  <si>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</si>
  <si>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</si>
  <si>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</si>
  <si>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</si>
  <si>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</si>
  <si>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</si>
  <si>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</si>
  <si>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</si>
  <si>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</si>
  <si>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</si>
  <si>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</si>
  <si>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</si>
  <si>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</si>
  <si>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</si>
  <si>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</si>
  <si>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</si>
  <si>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</si>
  <si>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</si>
  <si>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</si>
  <si>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</si>
  <si>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</si>
  <si>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</si>
  <si>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</si>
  <si>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</si>
  <si>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</si>
  <si>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</si>
  <si>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</si>
  <si>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</si>
  <si>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</si>
  <si>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</si>
  <si>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</si>
  <si>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</si>
  <si>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</si>
  <si>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</si>
  <si>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</si>
  <si>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</si>
  <si>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</si>
  <si>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</si>
  <si>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</si>
  <si>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</si>
  <si>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</si>
  <si>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</si>
  <si>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</si>
  <si>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</si>
  <si>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</si>
  <si>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</si>
  <si>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</si>
  <si>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</si>
  <si>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</si>
  <si>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</si>
  <si>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</si>
  <si>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</si>
  <si>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</si>
  <si>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</si>
  <si>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</si>
  <si>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</si>
  <si>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</si>
  <si>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</si>
  <si>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</si>
  <si>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</si>
  <si>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</si>
  <si>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</si>
  <si>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</si>
  <si>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</si>
  <si>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</si>
  <si>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</si>
  <si>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</si>
  <si>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</si>
  <si>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</si>
  <si>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</si>
  <si>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</si>
  <si>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</si>
  <si>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</si>
  <si>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</si>
  <si>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</si>
  <si>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</si>
  <si>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</si>
  <si>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</si>
  <si>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</si>
  <si>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</si>
  <si>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</si>
  <si>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</si>
  <si>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</si>
  <si>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</si>
  <si>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</si>
  <si>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</si>
  <si>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</si>
  <si>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</si>
  <si>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</si>
  <si>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</si>
  <si>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</si>
  <si>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</si>
  <si>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</si>
  <si>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</si>
  <si>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</si>
  <si>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</si>
  <si>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</si>
  <si>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</si>
  <si>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</si>
  <si>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</si>
  <si>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</si>
  <si>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</si>
  <si>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</si>
  <si>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</si>
  <si>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</si>
  <si>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</si>
  <si>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</si>
  <si>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</si>
  <si>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</si>
  <si>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</si>
  <si>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</si>
  <si>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</si>
  <si>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</si>
  <si>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</si>
  <si>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</si>
  <si>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</si>
  <si>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</si>
  <si>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</si>
  <si>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</si>
  <si>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</si>
  <si>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</si>
  <si>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</si>
  <si>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</si>
  <si>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</si>
  <si>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</si>
  <si>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</si>
  <si>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</si>
  <si>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</si>
  <si>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</si>
  <si>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</si>
  <si>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</si>
  <si>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</si>
  <si>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</si>
  <si>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</si>
  <si>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</si>
  <si>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</si>
  <si>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</si>
  <si>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</si>
  <si>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</si>
  <si>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</si>
  <si>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</si>
  <si>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</si>
  <si>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</si>
  <si>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</si>
  <si>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</si>
  <si>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</si>
  <si>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</si>
  <si>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</si>
  <si>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</si>
  <si>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</si>
  <si>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</si>
  <si>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</si>
  <si>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</si>
  <si>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</si>
  <si>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</si>
  <si>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</si>
  <si>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</si>
  <si>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</si>
  <si>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</si>
  <si>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</si>
  <si>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</si>
  <si>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</si>
  <si>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</si>
  <si>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</si>
  <si>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</si>
  <si>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</si>
  <si>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</si>
  <si>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</si>
  <si>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</si>
  <si>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</si>
  <si>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</si>
  <si>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</si>
  <si>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</si>
  <si>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</si>
  <si>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</si>
  <si>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</si>
  <si>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</si>
  <si>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</si>
  <si>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</si>
  <si>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</si>
  <si>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</si>
  <si>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</si>
  <si>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</si>
  <si>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</si>
  <si>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</si>
  <si>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</si>
  <si>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</si>
  <si>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</si>
  <si>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</si>
  <si>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</si>
  <si>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</si>
  <si>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</si>
  <si>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</si>
  <si>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</si>
  <si>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</si>
  <si>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</si>
  <si>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</si>
  <si>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</si>
  <si>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</si>
  <si>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</si>
  <si>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</si>
  <si>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</si>
  <si>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</si>
  <si>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</si>
  <si>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</si>
  <si>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</si>
  <si>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</si>
  <si>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</si>
  <si>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</si>
  <si>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</si>
  <si>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</si>
  <si>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</si>
  <si>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</si>
  <si>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</si>
  <si>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</si>
  <si>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</si>
  <si>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</si>
  <si>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</si>
  <si>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</si>
  <si>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</si>
  <si>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</si>
  <si>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</si>
  <si>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</si>
  <si>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</si>
  <si>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</si>
  <si>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</si>
  <si>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</si>
  <si>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</si>
  <si>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</si>
  <si>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</si>
  <si>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</si>
  <si>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</si>
  <si>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</si>
  <si>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</si>
  <si>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</si>
  <si>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</si>
  <si>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</si>
  <si>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</si>
  <si>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</si>
  <si>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</si>
  <si>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</si>
  <si>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</si>
  <si>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</si>
  <si>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</si>
  <si>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</si>
  <si>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</si>
  <si>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</si>
  <si>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</si>
  <si>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</si>
  <si>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</si>
  <si>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</si>
  <si>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</si>
  <si>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</si>
  <si>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</si>
  <si>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</si>
  <si>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</si>
  <si>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</si>
  <si>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</si>
  <si>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</si>
  <si>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</si>
  <si>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</si>
  <si>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</si>
  <si>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</si>
  <si>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</si>
  <si>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</si>
  <si>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</si>
  <si>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</si>
  <si>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</si>
  <si>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</si>
  <si>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</si>
  <si>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</si>
  <si>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</si>
  <si>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</si>
  <si>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</si>
  <si>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</si>
  <si>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</si>
  <si>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</si>
  <si>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</si>
  <si>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</si>
  <si>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</si>
  <si>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</si>
  <si>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</si>
  <si>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</si>
  <si>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</si>
  <si>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</si>
  <si>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</si>
  <si>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</si>
  <si>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</si>
  <si>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</si>
  <si>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</si>
  <si>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</si>
  <si>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</si>
  <si>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</si>
  <si>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</si>
  <si>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</si>
  <si>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</si>
  <si>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</si>
  <si>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</si>
  <si>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</si>
  <si>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</si>
  <si>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</si>
  <si>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</si>
  <si>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</si>
  <si>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</si>
  <si>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</si>
  <si>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</si>
  <si>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</si>
  <si>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</si>
  <si>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</si>
  <si>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</si>
  <si>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</si>
  <si>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</si>
  <si>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</si>
  <si>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</si>
  <si>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</si>
  <si>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</si>
  <si>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</si>
  <si>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</si>
  <si>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</si>
  <si>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</si>
  <si>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</si>
  <si>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</si>
  <si>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</si>
  <si>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</si>
  <si>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</si>
  <si>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</si>
  <si>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</si>
  <si>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</si>
  <si>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</si>
  <si>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</si>
  <si>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</si>
  <si>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</si>
  <si>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</si>
  <si>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</si>
  <si>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</si>
  <si>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</si>
  <si>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</si>
  <si>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</si>
  <si>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</si>
  <si>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</si>
  <si>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</si>
  <si>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</si>
  <si>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</si>
  <si>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</si>
  <si>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</si>
  <si>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</si>
  <si>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</si>
  <si>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</si>
  <si>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</si>
  <si>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</si>
  <si>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</si>
  <si>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</si>
  <si>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</si>
  <si>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</si>
  <si>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</si>
  <si>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</si>
  <si>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</si>
  <si>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</si>
  <si>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</si>
  <si>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</si>
  <si>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</si>
  <si>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</si>
  <si>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</si>
  <si>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</si>
  <si>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</si>
  <si>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</si>
  <si>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</si>
  <si>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</si>
  <si>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</si>
  <si>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</si>
  <si>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</si>
  <si>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</si>
  <si>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</si>
  <si>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</si>
  <si>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</si>
  <si>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</si>
  <si>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</si>
  <si>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</si>
  <si>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</si>
  <si>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</si>
  <si>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</si>
  <si>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</si>
  <si>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</si>
  <si>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</si>
  <si>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</si>
  <si>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</si>
  <si>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</si>
  <si>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</si>
  <si>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</si>
  <si>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</si>
  <si>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</si>
  <si>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</si>
  <si>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</si>
  <si>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</si>
  <si>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</si>
  <si>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</si>
  <si>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</si>
  <si>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</si>
  <si>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</si>
  <si>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</si>
  <si>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</si>
  <si>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</si>
  <si>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</si>
  <si>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</si>
  <si>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</si>
  <si>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</si>
  <si>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</si>
  <si>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</si>
  <si>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</si>
  <si>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</si>
  <si>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</si>
  <si>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</si>
  <si>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</si>
  <si>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</si>
  <si>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</si>
  <si>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</si>
  <si>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</si>
  <si>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</si>
  <si>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</si>
  <si>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</si>
  <si>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</si>
  <si>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</si>
  <si>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</si>
  <si>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</si>
  <si>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</si>
  <si>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</si>
  <si>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</si>
  <si>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</si>
  <si>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</si>
  <si>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</si>
  <si>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</si>
  <si>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</si>
  <si>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</si>
  <si>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</si>
  <si>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</si>
  <si>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</si>
  <si>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</si>
  <si>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</si>
  <si>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</si>
  <si>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</si>
  <si>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</si>
  <si>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</si>
  <si>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</si>
  <si>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</si>
  <si>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</si>
  <si>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</si>
  <si>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</si>
  <si>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</si>
  <si>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</si>
  <si>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</si>
  <si>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</si>
  <si>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</si>
  <si>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</si>
  <si>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</si>
  <si>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</si>
  <si>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</si>
  <si>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</si>
  <si>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</si>
  <si>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</si>
  <si>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</si>
  <si>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</si>
  <si>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</si>
  <si>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</si>
  <si>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</si>
  <si>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</si>
  <si>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</si>
  <si>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</si>
  <si>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</si>
  <si>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</si>
  <si>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</si>
  <si>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</si>
  <si>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</si>
  <si>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</si>
  <si>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</si>
  <si>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</si>
  <si>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</si>
  <si>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</si>
  <si>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</si>
  <si>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</si>
  <si>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</si>
  <si>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</si>
  <si>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</si>
  <si>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</si>
  <si>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</si>
  <si>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</si>
  <si>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</si>
  <si>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</si>
  <si>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</si>
  <si>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</si>
  <si>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</si>
  <si>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</si>
  <si>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</si>
  <si>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</si>
  <si>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</si>
  <si>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</si>
  <si>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</si>
  <si>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</si>
  <si>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</si>
  <si>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</si>
  <si>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</si>
  <si>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</si>
  <si>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</si>
  <si>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</si>
  <si>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</si>
  <si>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</si>
  <si>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</si>
  <si>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</si>
  <si>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</si>
  <si>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</si>
  <si>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</si>
  <si>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</si>
  <si>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</si>
  <si>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</si>
  <si>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</si>
  <si>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</si>
  <si>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</si>
  <si>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</si>
  <si>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</si>
  <si>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</si>
  <si>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</si>
  <si>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</si>
  <si>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</si>
  <si>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</si>
  <si>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</si>
  <si>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</si>
  <si>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</si>
  <si>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</si>
  <si>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</si>
  <si>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</si>
  <si>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</si>
  <si>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</si>
  <si>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</si>
  <si>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</si>
  <si>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</si>
  <si>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</si>
  <si>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</si>
  <si>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</si>
  <si>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</si>
  <si>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</si>
  <si>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</si>
  <si>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</si>
  <si>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</si>
  <si>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</si>
  <si>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</si>
  <si>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</si>
  <si>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</si>
  <si>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</si>
  <si>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</si>
  <si>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</si>
  <si>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</si>
  <si>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</si>
  <si>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</si>
  <si>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</si>
  <si>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</si>
  <si>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</si>
  <si>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</si>
  <si>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</si>
  <si>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</si>
  <si>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</si>
  <si>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</si>
  <si>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</si>
  <si>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</si>
  <si>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</si>
  <si>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</si>
  <si>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</si>
  <si>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</si>
  <si>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</si>
  <si>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</si>
  <si>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</si>
  <si>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</si>
  <si>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</si>
  <si>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</si>
  <si>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</si>
  <si>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</si>
  <si>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</si>
  <si>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</si>
  <si>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</si>
  <si>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</si>
  <si>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</si>
  <si>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</si>
  <si>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</si>
  <si>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</si>
  <si>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</si>
  <si>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</si>
  <si>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</si>
  <si>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</si>
  <si>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</si>
  <si>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</si>
  <si>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</si>
  <si>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</si>
  <si>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</si>
  <si>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</si>
  <si>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</si>
  <si>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</si>
  <si>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</si>
  <si>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</si>
  <si>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</si>
  <si>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</si>
  <si>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</si>
  <si>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</si>
  <si>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</si>
  <si>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</si>
  <si>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</si>
  <si>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</si>
  <si>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</si>
  <si>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</si>
  <si>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</si>
  <si>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</si>
  <si>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</si>
  <si>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</si>
  <si>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</si>
  <si>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</si>
  <si>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</si>
  <si>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</si>
  <si>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</si>
  <si>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</si>
  <si>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</si>
  <si>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</si>
  <si>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</si>
  <si>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</si>
  <si>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</si>
  <si>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</si>
  <si>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</si>
  <si>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</si>
  <si>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</si>
  <si>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</si>
  <si>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</si>
  <si>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</si>
  <si>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</si>
  <si>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</si>
  <si>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</si>
  <si>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</si>
  <si>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</si>
  <si>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</si>
  <si>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</si>
  <si>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</si>
  <si>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</si>
  <si>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</si>
  <si>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</si>
  <si>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</si>
  <si>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</si>
  <si>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</si>
  <si>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</si>
  <si>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</si>
  <si>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</si>
  <si>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</si>
  <si>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</si>
  <si>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</si>
  <si>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</si>
  <si>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</si>
  <si>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</si>
  <si>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</si>
  <si>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</si>
  <si>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</si>
  <si>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</si>
  <si>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</si>
  <si>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</si>
  <si>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</si>
  <si>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</si>
  <si>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</si>
  <si>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</si>
  <si>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</si>
  <si>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</si>
  <si>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</si>
  <si>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</si>
  <si>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</si>
  <si>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</si>
  <si>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</si>
  <si>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</si>
  <si>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</si>
  <si>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</si>
  <si>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</si>
  <si>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</si>
  <si>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</si>
  <si>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</si>
  <si>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</si>
  <si>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</si>
  <si>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</si>
  <si>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</si>
  <si>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</si>
  <si>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</si>
  <si>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</si>
  <si>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</si>
  <si>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</si>
  <si>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</si>
  <si>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</si>
  <si>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</si>
  <si>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</si>
  <si>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</si>
  <si>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</si>
  <si>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</si>
  <si>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</si>
  <si>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</si>
  <si>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</si>
  <si>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</si>
  <si>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</si>
  <si>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</si>
  <si>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</si>
  <si>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</si>
  <si>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</si>
  <si>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</si>
  <si>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</si>
  <si>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</si>
  <si>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</si>
  <si>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</si>
  <si>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</si>
  <si>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</si>
  <si>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</si>
  <si>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</si>
  <si>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</si>
  <si>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</si>
  <si>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</si>
  <si>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</si>
  <si>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</si>
  <si>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</si>
  <si>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</si>
  <si>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</si>
  <si>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</si>
  <si>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</si>
  <si>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</si>
  <si>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</si>
  <si>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</si>
  <si>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</si>
  <si>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</si>
  <si>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</si>
  <si>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</si>
  <si>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</si>
  <si>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</si>
  <si>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</si>
  <si>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</si>
  <si>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</si>
  <si>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</si>
  <si>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</si>
  <si>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</si>
  <si>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</si>
  <si>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</si>
  <si>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</si>
  <si>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</si>
  <si>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</si>
  <si>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</si>
  <si>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</si>
  <si>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</si>
  <si>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</si>
  <si>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</si>
  <si>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</si>
  <si>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</si>
  <si>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</si>
  <si>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</si>
  <si>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</si>
  <si>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</si>
  <si>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</si>
  <si>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</si>
  <si>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</si>
  <si>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</si>
  <si>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</si>
  <si>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</si>
  <si>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</si>
  <si>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</si>
  <si>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</si>
  <si>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</si>
  <si>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</si>
  <si>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</si>
  <si>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</si>
  <si>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</si>
  <si>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</si>
  <si>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</si>
  <si>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</si>
  <si>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</si>
  <si>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</si>
  <si>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</si>
  <si>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</si>
  <si>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</si>
  <si>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</si>
  <si>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</si>
  <si>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</si>
  <si>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</si>
  <si>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</si>
  <si>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</si>
  <si>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</si>
  <si>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</si>
  <si>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</si>
  <si>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</si>
  <si>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</si>
  <si>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</si>
  <si>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</si>
  <si>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</si>
  <si>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</si>
  <si>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</si>
  <si>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</si>
  <si>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</si>
  <si>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</si>
  <si>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</si>
  <si>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</si>
  <si>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</si>
  <si>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</si>
  <si>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</si>
  <si>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</si>
  <si>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</si>
  <si>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</si>
  <si>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</si>
  <si>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</si>
  <si>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</si>
  <si>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</si>
  <si>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</si>
  <si>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</si>
  <si>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</si>
  <si>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</si>
  <si>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</si>
  <si>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</si>
  <si>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</si>
  <si>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</si>
  <si>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</si>
  <si>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</si>
  <si>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</si>
  <si>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</si>
  <si>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</si>
  <si>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</si>
  <si>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</si>
  <si>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</si>
  <si>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</si>
  <si>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</si>
  <si>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</si>
  <si>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</si>
  <si>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</si>
  <si>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</si>
  <si>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</si>
  <si>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</si>
  <si>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</si>
  <si>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</si>
  <si>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</si>
  <si>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</si>
  <si>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</si>
  <si>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</si>
  <si>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</si>
  <si>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</si>
  <si>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</si>
  <si>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</si>
  <si>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</si>
  <si>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</si>
  <si>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</si>
  <si>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</si>
  <si>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</si>
  <si>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</si>
  <si>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</si>
  <si>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</si>
  <si>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</si>
  <si>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</si>
  <si>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</si>
  <si>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</si>
  <si>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</si>
  <si>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</si>
  <si>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</si>
  <si>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</si>
  <si>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</si>
  <si>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</si>
  <si>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</si>
  <si>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</si>
  <si>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</si>
  <si>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</si>
  <si>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</si>
  <si>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</si>
  <si>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</si>
  <si>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</si>
  <si>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</si>
  <si>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</si>
  <si>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</si>
  <si>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</si>
  <si>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</si>
  <si>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</si>
  <si>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</si>
  <si>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</si>
  <si>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</si>
  <si>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</si>
  <si>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</si>
  <si>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</si>
  <si>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</si>
  <si>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</si>
  <si>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</si>
  <si>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</si>
  <si>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</si>
  <si>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</si>
  <si>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</si>
  <si>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</si>
  <si>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</si>
  <si>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</si>
  <si>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</si>
  <si>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</si>
  <si>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</si>
  <si>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</si>
  <si>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</si>
  <si>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</si>
  <si>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</si>
  <si>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</si>
  <si>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</si>
  <si>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</si>
  <si>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</si>
  <si>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</si>
  <si>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</si>
  <si>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</si>
  <si>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</si>
  <si>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</si>
  <si>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</si>
  <si>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</si>
  <si>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</si>
  <si>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</si>
  <si>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</si>
  <si>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</si>
  <si>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</si>
  <si>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</si>
  <si>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</si>
  <si>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</si>
  <si>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</si>
  <si>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</si>
  <si>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</si>
  <si>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</si>
  <si>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</si>
  <si>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</si>
  <si>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</si>
  <si>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</si>
  <si>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</si>
  <si>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</si>
  <si>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</si>
  <si>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</si>
  <si>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</si>
  <si>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</si>
  <si>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</si>
  <si>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</si>
  <si>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</si>
  <si>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</si>
  <si>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</si>
  <si>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</si>
  <si>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</si>
  <si>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</si>
  <si>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</si>
  <si>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</si>
  <si>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</si>
  <si>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</si>
  <si>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</si>
  <si>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</si>
  <si>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</si>
  <si>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</si>
  <si>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</si>
  <si>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</si>
  <si>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</si>
  <si>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</si>
  <si>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</si>
  <si>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</si>
  <si>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</si>
  <si>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</si>
  <si>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</si>
  <si>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</si>
  <si>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</si>
  <si>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</si>
  <si>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</si>
  <si>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</si>
  <si>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</si>
  <si>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</si>
  <si>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</si>
  <si>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</si>
  <si>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</si>
  <si>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</si>
  <si>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</si>
  <si>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</si>
  <si>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</si>
  <si>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</si>
  <si>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</si>
  <si>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</si>
  <si>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</si>
  <si>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</si>
  <si>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</si>
  <si>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</si>
  <si>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</si>
  <si>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</si>
  <si>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</si>
  <si>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</si>
  <si>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</si>
  <si>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</si>
  <si>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</si>
  <si>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</si>
  <si>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</si>
  <si>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</si>
  <si>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</si>
  <si>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</si>
  <si>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</si>
  <si>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</si>
  <si>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</si>
  <si>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</si>
  <si>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</si>
  <si>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</si>
  <si>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</si>
  <si>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</si>
  <si>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</si>
  <si>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</si>
  <si>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</si>
  <si>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</si>
  <si>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</si>
  <si>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</si>
  <si>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</si>
  <si>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</si>
  <si>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</si>
  <si>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</si>
  <si>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</si>
  <si>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</si>
  <si>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</si>
  <si>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</si>
  <si>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</si>
  <si>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</si>
  <si>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</si>
  <si>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</si>
  <si>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</si>
  <si>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</si>
  <si>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</si>
  <si>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</si>
  <si>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</si>
  <si>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</si>
  <si>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</si>
  <si>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</si>
  <si>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</si>
  <si>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</si>
  <si>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</si>
  <si>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</si>
  <si>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</si>
  <si>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</si>
  <si>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</si>
  <si>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</si>
  <si>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</si>
  <si>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</si>
  <si>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</si>
  <si>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</si>
  <si>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</si>
  <si>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</si>
  <si>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</si>
  <si>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</si>
  <si>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</si>
  <si>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</si>
  <si>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</si>
  <si>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</si>
  <si>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</si>
  <si>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</si>
  <si>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</si>
  <si>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</si>
  <si>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</si>
  <si>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</si>
  <si>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</si>
  <si>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</si>
  <si>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</si>
  <si>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</si>
  <si>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</si>
  <si>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</si>
  <si>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</si>
  <si>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</si>
  <si>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</si>
  <si>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</si>
  <si>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</si>
  <si>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</si>
  <si>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</si>
  <si>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</si>
  <si>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</si>
  <si>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</si>
  <si>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</si>
  <si>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</si>
  <si>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</si>
  <si>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</si>
  <si>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</si>
  <si>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</si>
  <si>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</si>
  <si>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</si>
  <si>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</si>
  <si>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</si>
  <si>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</si>
  <si>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</si>
  <si>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</si>
  <si>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</si>
  <si>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</si>
  <si>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</si>
  <si>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</si>
  <si>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</si>
  <si>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</si>
  <si>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</si>
  <si>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</si>
  <si>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</si>
  <si>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</si>
  <si>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</si>
  <si>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</si>
  <si>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</si>
  <si>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</si>
  <si>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</si>
  <si>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</si>
  <si>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</si>
  <si>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</si>
  <si>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</si>
  <si>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</si>
  <si>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</si>
  <si>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</si>
  <si>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</si>
  <si>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</si>
  <si>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</si>
  <si>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</si>
  <si>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</si>
  <si>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</si>
  <si>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</si>
  <si>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</si>
  <si>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</si>
  <si>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</si>
  <si>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</si>
  <si>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</si>
  <si>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</si>
  <si>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</si>
  <si>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</si>
  <si>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</si>
  <si>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</si>
  <si>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</si>
  <si>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</si>
  <si>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</si>
  <si>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</si>
  <si>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</si>
  <si>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</si>
  <si>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</si>
  <si>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</si>
  <si>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</si>
  <si>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</si>
  <si>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</si>
  <si>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</si>
  <si>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</si>
  <si>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</si>
  <si>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</si>
  <si>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</si>
  <si>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</si>
  <si>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</si>
  <si>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</si>
  <si>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</si>
  <si>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</si>
  <si>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</si>
  <si>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</si>
  <si>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</si>
  <si>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</si>
  <si>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</si>
  <si>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</si>
  <si>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</si>
  <si>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</si>
  <si>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</si>
  <si>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</si>
  <si>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</si>
  <si>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</si>
  <si>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</si>
  <si>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</si>
  <si>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</si>
  <si>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</si>
  <si>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</si>
  <si>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</si>
  <si>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</si>
  <si>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</si>
  <si>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</si>
  <si>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</si>
  <si>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</si>
  <si>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</si>
  <si>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</si>
  <si>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</si>
  <si>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</si>
  <si>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</si>
  <si>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</si>
  <si>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</si>
  <si>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</si>
  <si>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</si>
  <si>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</si>
  <si>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</si>
  <si>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</si>
  <si>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</si>
  <si>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</si>
  <si>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</si>
  <si>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</si>
  <si>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</si>
  <si>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</si>
  <si>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</si>
  <si>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</si>
  <si>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</si>
  <si>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</si>
  <si>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</si>
  <si>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</si>
  <si>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</si>
  <si>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</si>
  <si>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</si>
  <si>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</si>
  <si>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</si>
  <si>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</si>
  <si>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</si>
  <si>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</si>
  <si>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</si>
  <si>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</si>
  <si>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</si>
  <si>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</si>
  <si>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</si>
  <si>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</si>
  <si>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</si>
  <si>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</si>
  <si>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</si>
  <si>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</si>
  <si>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</si>
  <si>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</si>
  <si>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</si>
  <si>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</si>
  <si>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</si>
  <si>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</si>
  <si>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</si>
  <si>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</si>
  <si>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</si>
  <si>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</si>
  <si>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</si>
  <si>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</si>
  <si>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</si>
  <si>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</si>
  <si>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</si>
  <si>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</si>
  <si>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</si>
  <si>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</si>
  <si>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</si>
  <si>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</si>
  <si>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</si>
  <si>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</si>
  <si>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</si>
  <si>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</si>
  <si>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</si>
  <si>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</si>
  <si>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</si>
  <si>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</si>
  <si>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</si>
  <si>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</si>
  <si>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</si>
  <si>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</si>
  <si>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</si>
  <si>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</si>
  <si>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</si>
  <si>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</si>
  <si>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</si>
  <si>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</si>
  <si>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</si>
  <si>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</si>
  <si>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</si>
  <si>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</si>
  <si>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</si>
  <si>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</si>
  <si>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</si>
  <si>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</si>
  <si>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</si>
  <si>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</si>
  <si>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</si>
  <si>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</si>
  <si>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</si>
  <si>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</si>
  <si>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</si>
  <si>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</si>
  <si>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</si>
  <si>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</si>
  <si>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</si>
  <si>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</si>
  <si>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</si>
  <si>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</si>
  <si>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</si>
  <si>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</si>
  <si>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</si>
  <si>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</si>
  <si>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</si>
  <si>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</si>
  <si>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</si>
  <si>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</si>
  <si>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</si>
  <si>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</si>
  <si>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</si>
  <si>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</si>
  <si>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</si>
  <si>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</si>
  <si>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</si>
  <si>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</si>
  <si>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</si>
  <si>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</si>
  <si>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</si>
  <si>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</si>
  <si>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</si>
  <si>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</si>
  <si>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</si>
  <si>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</si>
  <si>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</si>
  <si>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</si>
  <si>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</si>
  <si>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</si>
  <si>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</si>
  <si>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</si>
  <si>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</si>
  <si>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</si>
  <si>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</si>
  <si>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</si>
  <si>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</si>
  <si>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</si>
  <si>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</si>
  <si>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</si>
  <si>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</si>
  <si>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</si>
  <si>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</si>
  <si>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</si>
  <si>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</si>
  <si>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</si>
  <si>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</si>
  <si>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</si>
  <si>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</si>
  <si>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</si>
  <si>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</si>
  <si>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</si>
  <si>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</si>
  <si>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</si>
  <si>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</si>
  <si>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</si>
  <si>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</si>
  <si>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</si>
  <si>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</si>
  <si>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</si>
  <si>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</si>
  <si>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</si>
  <si>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</si>
  <si>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</si>
  <si>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</si>
  <si>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</si>
  <si>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</si>
  <si>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</si>
  <si>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</si>
  <si>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</si>
  <si>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</si>
  <si>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</si>
  <si>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</si>
  <si>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</si>
  <si>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</si>
  <si>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</si>
  <si>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</si>
  <si>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</si>
  <si>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</si>
  <si>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</si>
  <si>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</si>
  <si>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</si>
  <si>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</si>
  <si>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</si>
  <si>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</si>
  <si>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</si>
  <si>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</si>
  <si>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</si>
  <si>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</si>
  <si>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</si>
  <si>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</si>
  <si>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</si>
  <si>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</si>
  <si>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</si>
  <si>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</si>
  <si>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</si>
  <si>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</si>
  <si>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</si>
  <si>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</si>
  <si>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</si>
  <si>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</si>
  <si>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</si>
  <si>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</si>
  <si>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</si>
  <si>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</si>
  <si>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</si>
  <si>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</si>
  <si>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</si>
  <si>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</si>
  <si>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</si>
  <si>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</si>
  <si>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</si>
  <si>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</si>
  <si>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</si>
  <si>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</si>
  <si>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</si>
  <si>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</si>
  <si>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</si>
  <si>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</si>
  <si>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</si>
  <si>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</si>
  <si>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</si>
  <si>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</si>
  <si>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</si>
  <si>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</si>
  <si>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</si>
  <si>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</si>
  <si>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</si>
  <si>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</si>
  <si>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</si>
  <si>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</si>
  <si>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</si>
  <si>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</si>
  <si>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</si>
  <si>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</si>
  <si>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</si>
  <si>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</si>
  <si>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</si>
  <si>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</si>
  <si>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</si>
  <si>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</si>
  <si>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</si>
  <si>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</si>
  <si>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</si>
  <si>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</si>
  <si>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</si>
  <si>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</si>
  <si>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</si>
  <si>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</si>
  <si>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</si>
  <si>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</si>
  <si>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</si>
  <si>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</si>
  <si>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</si>
  <si>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</si>
  <si>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</si>
  <si>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</si>
  <si>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</si>
  <si>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</si>
  <si>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</si>
  <si>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</si>
  <si>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</si>
  <si>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</si>
  <si>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</si>
  <si>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</si>
  <si>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</si>
  <si>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</si>
  <si>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</si>
  <si>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</si>
  <si>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</si>
  <si>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</si>
  <si>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</si>
  <si>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</si>
  <si>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</si>
  <si>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</si>
  <si>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</si>
  <si>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</si>
  <si>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</si>
  <si>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</si>
  <si>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</si>
  <si>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</si>
  <si>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</si>
  <si>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</si>
  <si>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</si>
  <si>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</si>
  <si>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</si>
  <si>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</si>
  <si>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</si>
  <si>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</si>
  <si>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</si>
  <si>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</si>
  <si>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</si>
  <si>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</si>
  <si>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</si>
  <si>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</si>
  <si>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</si>
  <si>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</si>
  <si>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</si>
  <si>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</si>
  <si>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</si>
  <si>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</si>
  <si>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</si>
  <si>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</si>
  <si>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</si>
  <si>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</si>
  <si>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</si>
  <si>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</si>
  <si>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</si>
  <si>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</si>
  <si>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</si>
  <si>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</si>
  <si>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</si>
  <si>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</si>
  <si>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</si>
  <si>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</si>
  <si>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</si>
  <si>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</si>
  <si>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</si>
  <si>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</si>
  <si>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</si>
  <si>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</si>
  <si>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</si>
  <si>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</si>
  <si>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</si>
  <si>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</si>
  <si>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</si>
  <si>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</si>
  <si>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</si>
  <si>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</si>
  <si>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</si>
  <si>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</si>
  <si>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</si>
  <si>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</si>
  <si>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</si>
  <si>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</si>
  <si>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</si>
  <si>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</si>
  <si>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</si>
  <si>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</si>
  <si>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</si>
  <si>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</si>
  <si>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</si>
  <si>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</si>
  <si>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</si>
  <si>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</si>
  <si>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</si>
  <si>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</si>
  <si>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</si>
  <si>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</si>
  <si>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</si>
  <si>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</si>
  <si>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</si>
  <si>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</si>
  <si>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</si>
  <si>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</si>
  <si>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</si>
  <si>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</si>
  <si>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</si>
  <si>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</si>
  <si>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</si>
  <si>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</si>
  <si>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</si>
  <si>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</si>
  <si>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</si>
  <si>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</si>
  <si>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</si>
  <si>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</si>
  <si>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</si>
  <si>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</si>
  <si>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</si>
  <si>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</si>
  <si>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</si>
  <si>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</si>
  <si>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</si>
  <si>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</si>
  <si>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</si>
  <si>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</si>
  <si>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</si>
  <si>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</si>
  <si>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</si>
  <si>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</si>
  <si>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</si>
  <si>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</si>
  <si>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</si>
  <si>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</si>
  <si>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</si>
  <si>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</si>
  <si>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</si>
  <si>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</si>
  <si>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</si>
  <si>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</si>
  <si>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</si>
  <si>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</si>
  <si>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</si>
  <si>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</si>
  <si>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</si>
  <si>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</si>
  <si>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</si>
  <si>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</si>
  <si>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</si>
  <si>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</si>
  <si>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</si>
  <si>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</si>
  <si>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</si>
  <si>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</si>
  <si>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</si>
  <si>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</si>
  <si>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</si>
  <si>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</si>
  <si>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</si>
  <si>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</si>
  <si>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</si>
  <si>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</si>
  <si>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</si>
  <si>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</si>
  <si>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</si>
  <si>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</si>
  <si>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</si>
  <si>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</si>
  <si>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</si>
  <si>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</si>
  <si>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</si>
  <si>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</si>
  <si>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</si>
  <si>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</si>
  <si>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</si>
  <si>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</si>
  <si>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</si>
  <si>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</si>
  <si>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</si>
  <si>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</si>
  <si>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</si>
  <si>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</si>
  <si>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</si>
  <si>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</si>
  <si>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</si>
  <si>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</si>
  <si>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</si>
  <si>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</si>
  <si>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</si>
  <si>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</si>
  <si>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</si>
  <si>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</si>
  <si>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</si>
  <si>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</si>
  <si>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</si>
  <si>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</si>
  <si>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</si>
  <si>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</si>
  <si>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</si>
  <si>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</si>
  <si>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</si>
  <si>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</si>
  <si>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</si>
  <si>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</si>
  <si>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</si>
  <si>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</si>
  <si>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</si>
  <si>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</si>
  <si>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</si>
  <si>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</si>
  <si>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</si>
  <si>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</si>
  <si>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</si>
  <si>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</si>
  <si>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</si>
  <si>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</si>
  <si>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</si>
  <si>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</si>
  <si>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</si>
  <si>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</si>
  <si>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</si>
  <si>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</si>
  <si>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</si>
  <si>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</si>
  <si>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</si>
  <si>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</si>
  <si>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</si>
  <si>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</si>
  <si>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</si>
  <si>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</si>
  <si>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</si>
  <si>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</si>
  <si>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</si>
  <si>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</si>
  <si>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</si>
  <si>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</si>
  <si>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</si>
  <si>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</si>
  <si>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</si>
  <si>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</si>
  <si>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</si>
  <si>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</si>
  <si>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</si>
  <si>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</si>
  <si>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</si>
  <si>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</si>
  <si>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</si>
  <si>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</si>
  <si>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</si>
  <si>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</si>
  <si>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</si>
  <si>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</si>
  <si>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</si>
  <si>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</si>
  <si>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</si>
  <si>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</si>
  <si>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</si>
  <si>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</si>
  <si>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</si>
  <si>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</si>
  <si>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</si>
  <si>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</si>
  <si>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</si>
  <si>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</si>
  <si>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</si>
  <si>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</si>
  <si>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</si>
  <si>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</si>
  <si>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</si>
  <si>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</si>
  <si>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</si>
  <si>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</si>
  <si>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</si>
  <si>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</si>
  <si>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</si>
  <si>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</si>
  <si>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</si>
  <si>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</si>
  <si>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</si>
  <si>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</si>
  <si>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</si>
  <si>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</si>
  <si>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</si>
  <si>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</si>
  <si>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</si>
  <si>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</si>
  <si>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</si>
  <si>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</si>
  <si>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</si>
  <si>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</si>
  <si>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</si>
  <si>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</si>
  <si>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</si>
  <si>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</si>
  <si>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</si>
  <si>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</si>
  <si>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</si>
  <si>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</si>
  <si>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</si>
  <si>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</si>
  <si>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</si>
  <si>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</si>
  <si>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</si>
  <si>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</si>
  <si>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</si>
  <si>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</si>
  <si>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</si>
  <si>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</si>
  <si>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</si>
  <si>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</si>
  <si>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</si>
  <si>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</si>
  <si>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</si>
  <si>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</si>
  <si>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</si>
  <si>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</si>
  <si>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</si>
  <si>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</si>
  <si>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</si>
  <si>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</si>
  <si>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</si>
  <si>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</si>
  <si>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</si>
  <si>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</si>
  <si>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</si>
  <si>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</si>
  <si>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</si>
  <si>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</si>
  <si>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</si>
  <si>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</si>
  <si>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</si>
  <si>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</si>
  <si>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</si>
  <si>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</si>
  <si>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</si>
  <si>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</si>
  <si>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</si>
  <si>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</si>
  <si>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</si>
  <si>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</si>
  <si>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</si>
  <si>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</si>
  <si>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</si>
  <si>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</si>
  <si>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</si>
  <si>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</si>
  <si>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</si>
  <si>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</si>
  <si>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</si>
  <si>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</si>
  <si>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</si>
  <si>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</si>
  <si>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</si>
  <si>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</si>
  <si>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</si>
  <si>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</si>
  <si>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</si>
  <si>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</si>
  <si>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</si>
  <si>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</si>
  <si>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</si>
  <si>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</si>
  <si>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</si>
  <si>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</si>
  <si>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</si>
  <si>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</si>
  <si>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</si>
  <si>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</si>
  <si>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</si>
  <si>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</si>
  <si>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</si>
  <si>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</si>
  <si>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</si>
  <si>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</si>
  <si>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</si>
  <si>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</si>
  <si>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</si>
  <si>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</si>
  <si>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</si>
  <si>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</si>
  <si>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</si>
  <si>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</si>
  <si>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</si>
  <si>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</si>
  <si>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</si>
  <si>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</si>
  <si>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</si>
  <si>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</si>
  <si>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</si>
  <si>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</si>
  <si>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</si>
  <si>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</si>
  <si>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</si>
  <si>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</si>
  <si>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</si>
  <si>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</si>
  <si>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</si>
  <si>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</si>
  <si>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</si>
  <si>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</si>
  <si>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</si>
  <si>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</si>
  <si>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</si>
  <si>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</si>
  <si>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</si>
  <si>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</si>
  <si>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</si>
  <si>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</si>
  <si>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</si>
  <si>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</si>
  <si>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</si>
  <si>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</si>
  <si>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</si>
  <si>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</si>
  <si>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</si>
  <si>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</si>
  <si>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</si>
  <si>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</si>
  <si>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</si>
  <si>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</si>
  <si>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</si>
  <si>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</si>
  <si>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</si>
  <si>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</si>
  <si>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</si>
  <si>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</si>
  <si>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</si>
  <si>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</si>
  <si>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</si>
  <si>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</si>
  <si>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</si>
  <si>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</si>
  <si>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</si>
  <si>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</si>
  <si>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</si>
  <si>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</si>
  <si>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</si>
  <si>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</si>
  <si>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</si>
  <si>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</si>
  <si>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</si>
  <si>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</si>
  <si>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</si>
  <si>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</si>
  <si>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</si>
  <si>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</si>
  <si>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</si>
  <si>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</si>
  <si>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</si>
  <si>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</si>
  <si>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</si>
  <si>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</si>
  <si>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</si>
  <si>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</si>
  <si>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</si>
  <si>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</si>
  <si>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</si>
  <si>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</si>
  <si>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</si>
  <si>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</si>
  <si>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</si>
  <si>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</si>
  <si>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</si>
  <si>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</si>
  <si>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</si>
  <si>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</si>
  <si>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</si>
  <si>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</si>
  <si>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</si>
  <si>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</si>
  <si>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</si>
  <si>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</si>
  <si>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</si>
  <si>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</si>
  <si>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</si>
  <si>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</si>
  <si>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</si>
  <si>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</si>
  <si>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</si>
  <si>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</si>
  <si>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</si>
  <si>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</si>
  <si>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</si>
  <si>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</si>
  <si>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</si>
  <si>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</si>
  <si>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</si>
  <si>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</si>
  <si>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</si>
  <si>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</si>
  <si>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</si>
  <si>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</si>
  <si>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</si>
  <si>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</si>
  <si>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</si>
  <si>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</si>
  <si>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</si>
  <si>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</si>
  <si>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</si>
  <si>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</si>
  <si>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</si>
  <si>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</si>
  <si>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</si>
  <si>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</si>
  <si>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</si>
  <si>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</si>
  <si>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</si>
  <si>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</si>
  <si>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</si>
  <si>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</si>
  <si>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</si>
  <si>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</si>
  <si>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</si>
  <si>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</si>
  <si>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</si>
  <si>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</si>
  <si>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</si>
  <si>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</si>
  <si>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</si>
  <si>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</si>
  <si>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</si>
  <si>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</si>
  <si>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</si>
  <si>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</si>
  <si>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</si>
  <si>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</si>
  <si>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</si>
  <si>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</si>
  <si>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</si>
  <si>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</si>
  <si>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</si>
  <si>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</si>
  <si>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</si>
  <si>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</si>
  <si>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</si>
  <si>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</si>
  <si>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</si>
  <si>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</si>
  <si>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</si>
  <si>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</si>
  <si>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</si>
  <si>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</si>
  <si>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</si>
  <si>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</si>
  <si>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</si>
  <si>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</si>
  <si>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</si>
  <si>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</si>
  <si>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</si>
  <si>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</si>
  <si>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</si>
  <si>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</si>
  <si>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</si>
  <si>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</si>
  <si>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</si>
  <si>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</si>
  <si>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</si>
  <si>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</si>
  <si>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</si>
  <si>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</si>
  <si>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</si>
  <si>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</si>
  <si>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</si>
  <si>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</si>
  <si>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</si>
  <si>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</si>
  <si>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</si>
  <si>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</si>
  <si>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</si>
  <si>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</si>
  <si>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</si>
  <si>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</si>
  <si>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</si>
  <si>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</si>
  <si>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</si>
  <si>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</si>
  <si>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</si>
  <si>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</si>
  <si>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</si>
  <si>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</si>
  <si>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</si>
  <si>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</si>
  <si>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</si>
  <si>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</si>
  <si>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</si>
  <si>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</si>
  <si>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</si>
  <si>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</si>
  <si>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</si>
  <si>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</si>
  <si>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</si>
  <si>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</si>
  <si>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</si>
  <si>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</si>
  <si>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</si>
  <si>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</si>
  <si>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</si>
  <si>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</si>
  <si>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</si>
  <si>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</si>
  <si>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</si>
  <si>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</si>
  <si>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</si>
  <si>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</si>
  <si>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</si>
  <si>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</si>
  <si>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</si>
  <si>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</si>
  <si>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</si>
  <si>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</si>
  <si>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</si>
  <si>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</si>
  <si>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</si>
  <si>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</si>
  <si>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</si>
  <si>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</si>
  <si>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</si>
  <si>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</si>
  <si>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</si>
  <si>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</si>
  <si>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</si>
  <si>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</si>
  <si>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</si>
  <si>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</si>
  <si>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</si>
  <si>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</si>
  <si>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</si>
  <si>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</si>
  <si>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</si>
  <si>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</si>
  <si>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</si>
  <si>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</si>
  <si>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</si>
  <si>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</si>
  <si>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</si>
  <si>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</si>
  <si>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</si>
  <si>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</si>
  <si>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</si>
  <si>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</si>
  <si>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</si>
  <si>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</si>
  <si>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</si>
  <si>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</si>
  <si>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</si>
  <si>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</si>
  <si>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</si>
  <si>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</si>
  <si>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</si>
  <si>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</si>
  <si>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</si>
  <si>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</si>
  <si>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</si>
  <si>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</si>
  <si>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</si>
  <si>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</si>
  <si>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</si>
  <si>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</si>
  <si>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</si>
  <si>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</si>
  <si>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</si>
  <si>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</si>
  <si>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</si>
  <si>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</si>
  <si>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</si>
  <si>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</si>
  <si>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</si>
  <si>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</si>
  <si>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</si>
  <si>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</si>
  <si>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</si>
  <si>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</si>
  <si>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</si>
  <si>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</si>
  <si>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</si>
  <si>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</si>
  <si>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</si>
  <si>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</si>
  <si>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</si>
  <si>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</si>
  <si>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</si>
  <si>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</si>
  <si>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</si>
  <si>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</si>
  <si>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</si>
  <si>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</si>
  <si>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</si>
  <si>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</si>
  <si>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</si>
  <si>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</si>
  <si>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</si>
  <si>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</si>
  <si>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</si>
  <si>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</si>
  <si>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</si>
  <si>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</si>
  <si>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</si>
  <si>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</si>
  <si>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</si>
  <si>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</si>
  <si>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</si>
  <si>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</si>
  <si>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</si>
  <si>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</si>
  <si>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</si>
  <si>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</si>
  <si>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</si>
  <si>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</si>
  <si>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</si>
  <si>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</si>
  <si>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</si>
  <si>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</si>
  <si>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</si>
  <si>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</si>
  <si>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</si>
  <si>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</si>
  <si>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</si>
  <si>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</si>
  <si>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</si>
  <si>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</si>
  <si>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</si>
  <si>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</si>
  <si>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</si>
  <si>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</si>
  <si>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</si>
  <si>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</si>
  <si>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</si>
  <si>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</si>
  <si>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</si>
  <si>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</si>
  <si>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</si>
  <si>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</si>
  <si>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</si>
  <si>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</si>
  <si>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</si>
  <si>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</si>
  <si>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</si>
  <si>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</si>
  <si>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</si>
  <si>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</si>
  <si>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</si>
  <si>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</si>
  <si>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</si>
  <si>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</si>
  <si>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</si>
  <si>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</si>
  <si>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</si>
  <si>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</si>
  <si>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</si>
  <si>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</si>
  <si>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</si>
  <si>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</si>
  <si>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</si>
  <si>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</si>
  <si>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</si>
  <si>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</si>
  <si>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</si>
  <si>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</si>
  <si>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</si>
  <si>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</si>
  <si>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</si>
  <si>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</si>
  <si>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</si>
  <si>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</si>
  <si>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</si>
  <si>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</si>
  <si>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</si>
  <si>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</si>
  <si>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</si>
  <si>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</si>
  <si>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</si>
  <si>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</si>
  <si>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</si>
  <si>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</si>
  <si>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</si>
  <si>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</si>
  <si>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</si>
  <si>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</si>
  <si>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</si>
  <si>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</si>
  <si>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</si>
  <si>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</si>
  <si>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</si>
  <si>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</si>
  <si>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</si>
  <si>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</si>
  <si>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</si>
  <si>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</si>
  <si>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</si>
  <si>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</si>
  <si>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</si>
  <si>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</si>
  <si>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</si>
  <si>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</si>
  <si>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</si>
  <si>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</si>
  <si>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</si>
  <si>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</si>
  <si>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</si>
  <si>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</si>
  <si>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</si>
  <si>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</si>
  <si>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</si>
  <si>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</si>
  <si>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</si>
  <si>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</si>
  <si>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</si>
  <si>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</si>
  <si>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</si>
  <si>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</si>
  <si>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</si>
  <si>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</si>
  <si>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</si>
  <si>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</si>
  <si>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</si>
  <si>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</si>
  <si>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</si>
  <si>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</si>
  <si>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</si>
  <si>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</si>
  <si>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</si>
  <si>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</si>
  <si>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</si>
  <si>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</si>
  <si>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</si>
  <si>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</si>
  <si>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</si>
  <si>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</si>
  <si>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</si>
  <si>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</si>
  <si>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</si>
  <si>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</si>
  <si>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</si>
  <si>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</si>
  <si>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</si>
  <si>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</si>
  <si>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</si>
  <si>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</si>
  <si>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</si>
  <si>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</si>
  <si>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</si>
  <si>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</si>
  <si>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</si>
  <si>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</si>
  <si>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</si>
  <si>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</si>
  <si>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</si>
  <si>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</si>
  <si>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</si>
  <si>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</si>
  <si>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</si>
  <si>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</si>
  <si>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</si>
  <si>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</si>
  <si>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</si>
  <si>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</si>
  <si>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</si>
  <si>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</si>
  <si>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</si>
  <si>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</si>
  <si>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</si>
  <si>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</si>
  <si>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</si>
  <si>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</si>
  <si>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</si>
  <si>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</si>
  <si>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</si>
  <si>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</si>
  <si>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</si>
  <si>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</si>
  <si>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</si>
  <si>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</si>
  <si>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</si>
  <si>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</si>
  <si>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</si>
  <si>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</si>
  <si>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</si>
  <si>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</si>
  <si>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</si>
  <si>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</si>
  <si>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</si>
  <si>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</si>
  <si>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</si>
  <si>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</si>
  <si>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</si>
  <si>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</si>
  <si>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</si>
  <si>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</si>
  <si>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</si>
  <si>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</si>
  <si>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</si>
  <si>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</si>
  <si>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</si>
  <si>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</si>
  <si>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</si>
  <si>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</si>
  <si>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</si>
  <si>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</si>
  <si>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</si>
  <si>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</si>
  <si>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</si>
  <si>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</si>
  <si>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</si>
  <si>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</si>
  <si>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</si>
  <si>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</si>
  <si>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</si>
  <si>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</si>
  <si>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</si>
  <si>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</si>
  <si>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</si>
  <si>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</si>
  <si>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</si>
  <si>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</si>
  <si>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</si>
  <si>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</si>
  <si>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</si>
  <si>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</si>
  <si>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</si>
  <si>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</si>
  <si>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</si>
  <si>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</si>
  <si>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</si>
  <si>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</si>
  <si>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</si>
  <si>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</si>
  <si>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</si>
  <si>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</si>
  <si>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</si>
  <si>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</si>
  <si>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</si>
  <si>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</si>
  <si>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</si>
  <si>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</si>
  <si>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</si>
  <si>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</si>
  <si>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</si>
  <si>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</si>
  <si>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</si>
  <si>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</si>
  <si>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</si>
  <si>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</si>
  <si>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</si>
  <si>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</si>
  <si>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</si>
  <si>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</si>
  <si>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</si>
  <si>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</si>
  <si>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</si>
  <si>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</si>
  <si>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</si>
  <si>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</si>
  <si>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</si>
  <si>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</si>
  <si>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</si>
  <si>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</si>
  <si>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</si>
  <si>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</si>
  <si>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</si>
  <si>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</si>
  <si>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</si>
  <si>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</si>
  <si>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</si>
  <si>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</si>
  <si>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</si>
  <si>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</si>
  <si>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</si>
  <si>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</si>
  <si>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</si>
  <si>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</si>
  <si>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</si>
  <si>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</si>
  <si>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</si>
  <si>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</si>
  <si>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</si>
  <si>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</si>
  <si>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</si>
  <si>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</si>
  <si>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</si>
  <si>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</si>
  <si>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</si>
  <si>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</si>
  <si>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</si>
  <si>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</si>
  <si>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</si>
  <si>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</si>
  <si>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</si>
  <si>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</si>
  <si>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</si>
  <si>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</si>
  <si>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</si>
  <si>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</si>
  <si>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</si>
  <si>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</si>
  <si>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</si>
  <si>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</si>
  <si>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</si>
  <si>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</si>
  <si>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</si>
  <si>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</si>
  <si>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</si>
  <si>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</si>
  <si>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</si>
  <si>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</si>
  <si>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</si>
  <si>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</si>
  <si>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</si>
  <si>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</si>
  <si>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</si>
  <si>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</si>
  <si>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</si>
  <si>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</si>
  <si>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</si>
  <si>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</si>
  <si>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</si>
  <si>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</si>
  <si>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</si>
  <si>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</si>
  <si>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</si>
  <si>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</si>
  <si>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</si>
  <si>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</si>
  <si>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</si>
  <si>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</si>
  <si>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</si>
  <si>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</si>
  <si>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</si>
  <si>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</si>
  <si>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</si>
  <si>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</si>
  <si>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</si>
  <si>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</si>
  <si>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</si>
  <si>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</si>
  <si>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</si>
  <si>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</si>
  <si>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</si>
  <si>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</si>
  <si>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</si>
  <si>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</si>
  <si>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</si>
  <si>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</si>
  <si>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</si>
  <si>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</si>
  <si>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</si>
  <si>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</si>
  <si>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</si>
  <si>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</si>
  <si>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</si>
  <si>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</si>
  <si>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</si>
  <si>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</si>
  <si>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</si>
  <si>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</si>
  <si>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</si>
  <si>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</si>
  <si>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</si>
  <si>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</si>
  <si>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</si>
  <si>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</si>
  <si>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</si>
  <si>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</si>
  <si>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</si>
  <si>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</si>
  <si>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</si>
  <si>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</si>
  <si>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</si>
  <si>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</si>
  <si>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</si>
  <si>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</si>
  <si>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</si>
  <si>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</si>
  <si>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</si>
  <si>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</si>
  <si>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</si>
  <si>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</si>
  <si>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</si>
  <si>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</si>
  <si>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</si>
  <si>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</si>
  <si>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</si>
  <si>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</si>
  <si>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</si>
  <si>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</si>
  <si>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</si>
  <si>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</si>
  <si>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</si>
  <si>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</si>
  <si>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</si>
  <si>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</si>
  <si>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</si>
  <si>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</si>
  <si>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</si>
  <si>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</si>
  <si>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</si>
  <si>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</si>
  <si>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</si>
  <si>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</si>
  <si>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</si>
  <si>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</si>
  <si>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</si>
  <si>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</si>
  <si>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</si>
  <si>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</si>
  <si>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</si>
  <si>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</si>
  <si>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</si>
  <si>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</si>
  <si>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</si>
  <si>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</si>
  <si>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</si>
  <si>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</si>
  <si>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</si>
  <si>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</si>
  <si>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</si>
  <si>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</si>
  <si>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</si>
  <si>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</si>
  <si>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</si>
  <si>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</si>
  <si>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</si>
  <si>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</si>
  <si>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</si>
  <si>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</si>
  <si>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</si>
  <si>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</si>
  <si>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</si>
  <si>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</si>
  <si>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</si>
  <si>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</si>
  <si>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</si>
  <si>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</si>
  <si>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</si>
  <si>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</si>
  <si>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</si>
  <si>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</si>
  <si>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</si>
  <si>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</si>
  <si>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</si>
  <si>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</si>
  <si>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</si>
  <si>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</si>
  <si>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</si>
  <si>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</si>
  <si>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</si>
  <si>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</si>
  <si>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</si>
  <si>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</si>
  <si>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</si>
  <si>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</si>
  <si>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</si>
  <si>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</si>
  <si>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</si>
  <si>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</si>
  <si>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</si>
  <si>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</si>
  <si>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</si>
  <si>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</si>
  <si>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</si>
  <si>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</si>
  <si>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</si>
  <si>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</si>
  <si>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</si>
  <si>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</si>
  <si>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</si>
  <si>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</si>
  <si>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</si>
  <si>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</si>
  <si>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</si>
  <si>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</si>
  <si>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</si>
  <si>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</si>
  <si>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</si>
  <si>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</si>
  <si>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</si>
  <si>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</si>
  <si>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</si>
  <si>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</si>
  <si>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</si>
  <si>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</si>
  <si>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</si>
  <si>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</si>
  <si>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</si>
  <si>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</si>
  <si>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</si>
  <si>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</si>
  <si>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</si>
  <si>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</si>
  <si>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</si>
  <si>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</si>
  <si>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</si>
  <si>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</si>
  <si>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</si>
  <si>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</si>
  <si>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</si>
  <si>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</si>
  <si>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</si>
  <si>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</si>
  <si>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</si>
  <si>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</si>
  <si>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</si>
  <si>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</si>
  <si>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</si>
  <si>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</si>
  <si>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</si>
  <si>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</si>
  <si>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</si>
  <si>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</si>
  <si>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</si>
  <si>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</si>
  <si>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</si>
  <si>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</si>
  <si>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</si>
  <si>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</si>
  <si>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</si>
  <si>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</si>
  <si>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</si>
  <si>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</si>
  <si>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</si>
  <si>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</si>
  <si>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</si>
  <si>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</si>
  <si>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</si>
  <si>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</si>
  <si>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</si>
  <si>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</si>
  <si>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</si>
  <si>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</si>
  <si>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</si>
  <si>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</si>
  <si>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</si>
  <si>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</si>
  <si>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</si>
  <si>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</si>
  <si>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</si>
  <si>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</si>
  <si>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</si>
  <si>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</si>
  <si>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</si>
  <si>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</si>
  <si>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</si>
  <si>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</si>
  <si>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</si>
  <si>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</si>
  <si>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</si>
  <si>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</si>
  <si>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</si>
  <si>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</si>
  <si>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</si>
  <si>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</si>
  <si>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</si>
  <si>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</si>
  <si>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</si>
  <si>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</si>
  <si>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</si>
  <si>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</si>
  <si>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</si>
  <si>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</si>
  <si>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</si>
  <si>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</si>
  <si>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</si>
  <si>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</si>
  <si>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</si>
  <si>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</si>
  <si>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</si>
  <si>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</si>
  <si>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</si>
  <si>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</si>
  <si>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</si>
  <si>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</si>
  <si>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</si>
  <si>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</si>
  <si>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</si>
  <si>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</si>
  <si>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</si>
  <si>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</si>
  <si>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</si>
  <si>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</si>
  <si>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</si>
  <si>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</si>
  <si>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</si>
  <si>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</si>
  <si>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</si>
  <si>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</si>
  <si>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</si>
  <si>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</si>
  <si>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</si>
  <si>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</si>
  <si>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</si>
  <si>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</si>
  <si>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</si>
  <si>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</si>
  <si>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</si>
  <si>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</si>
  <si>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</si>
  <si>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</si>
  <si>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</si>
  <si>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</si>
  <si>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</si>
  <si>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</si>
  <si>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</si>
  <si>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</si>
  <si>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</si>
  <si>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</si>
  <si>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</si>
  <si>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</si>
  <si>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</si>
  <si>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</si>
  <si>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</si>
  <si>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</si>
  <si>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</si>
  <si>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</si>
  <si>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</si>
  <si>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</si>
  <si>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</si>
  <si>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</si>
  <si>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</si>
  <si>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</si>
  <si>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</si>
  <si>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</si>
  <si>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</si>
  <si>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</si>
  <si>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</si>
  <si>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</si>
  <si>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</si>
  <si>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</si>
  <si>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</si>
  <si>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</si>
  <si>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</si>
  <si>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</si>
  <si>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</si>
  <si>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</si>
  <si>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</si>
  <si>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</si>
  <si>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</si>
  <si>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</si>
  <si>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</si>
  <si>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</si>
  <si>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</si>
  <si>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</si>
  <si>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</si>
  <si>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</si>
  <si>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</si>
  <si>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</si>
  <si>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</si>
  <si>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</si>
  <si>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</si>
  <si>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</si>
  <si>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</si>
  <si>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</si>
  <si>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</si>
  <si>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</si>
  <si>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</si>
  <si>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</si>
  <si>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</si>
  <si>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</si>
  <si>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</si>
  <si>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</si>
  <si>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</si>
  <si>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</si>
  <si>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</si>
  <si>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</si>
  <si>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</si>
  <si>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</si>
  <si>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</si>
  <si>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</si>
  <si>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</si>
  <si>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</si>
  <si>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</si>
  <si>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</si>
  <si>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</si>
  <si>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</si>
  <si>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</si>
  <si>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</si>
  <si>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</si>
  <si>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</si>
  <si>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</si>
  <si>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</si>
  <si>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</si>
  <si>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</si>
  <si>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</si>
  <si>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</si>
  <si>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</si>
  <si>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</si>
  <si>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</si>
  <si>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</si>
  <si>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</si>
  <si>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</si>
  <si>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</si>
  <si>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</si>
  <si>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</si>
  <si>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</si>
  <si>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</si>
  <si>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</si>
  <si>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</si>
  <si>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</si>
  <si>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</si>
  <si>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</si>
  <si>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</si>
  <si>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</si>
  <si>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</si>
  <si>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</si>
  <si>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</si>
  <si>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</si>
  <si>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</si>
  <si>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</si>
  <si>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</si>
  <si>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</si>
  <si>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</si>
  <si>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</si>
  <si>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</si>
  <si>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</si>
  <si>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</si>
  <si>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</si>
  <si>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</si>
  <si>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</si>
  <si>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</si>
  <si>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</si>
  <si>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</si>
  <si>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</si>
  <si>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</si>
  <si>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</si>
  <si>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</si>
  <si>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</si>
  <si>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</si>
  <si>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</si>
  <si>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</si>
  <si>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</si>
  <si>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</si>
  <si>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</si>
  <si>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</si>
  <si>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</si>
  <si>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</si>
  <si>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</si>
  <si>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</si>
  <si>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</si>
  <si>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</si>
  <si>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</si>
  <si>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</si>
  <si>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</si>
  <si>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</si>
  <si>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</si>
  <si>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</si>
  <si>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</si>
  <si>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</si>
  <si>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</si>
  <si>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</si>
  <si>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</si>
  <si>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</si>
  <si>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</si>
  <si>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</si>
  <si>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</si>
  <si>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</si>
  <si>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</si>
  <si>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</si>
  <si>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</si>
  <si>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</si>
  <si>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</si>
  <si>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</si>
  <si>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</si>
  <si>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</si>
  <si>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</si>
  <si>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</si>
  <si>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</si>
  <si>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</si>
  <si>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</si>
  <si>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</si>
  <si>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</si>
  <si>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</si>
  <si>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</si>
  <si>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</si>
  <si>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</si>
  <si>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</si>
  <si>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</si>
  <si>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</si>
  <si>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</si>
  <si>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</si>
  <si>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</si>
  <si>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</si>
  <si>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</si>
  <si>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</si>
  <si>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</si>
  <si>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</si>
  <si>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</si>
  <si>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</si>
  <si>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</si>
  <si>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</si>
  <si>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</si>
  <si>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</si>
  <si>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</si>
  <si>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</si>
  <si>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</si>
  <si>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</si>
  <si>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</si>
  <si>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</si>
  <si>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</si>
  <si>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</si>
  <si>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</si>
  <si>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</si>
  <si>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</si>
  <si>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</si>
  <si>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</si>
  <si>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</si>
  <si>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</si>
  <si>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</si>
  <si>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</si>
  <si>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</si>
  <si>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</si>
  <si>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</si>
  <si>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</si>
  <si>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</si>
  <si>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</si>
  <si>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</si>
  <si>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</si>
  <si>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</si>
  <si>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</si>
  <si>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</si>
  <si>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</si>
  <si>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</si>
  <si>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</si>
  <si>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</si>
  <si>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</si>
  <si>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</si>
  <si>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</si>
  <si>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</si>
  <si>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</si>
  <si>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</si>
  <si>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</si>
  <si>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</si>
  <si>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</si>
  <si>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</si>
  <si>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</si>
  <si>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</si>
  <si>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</si>
  <si>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</si>
  <si>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</si>
  <si>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</si>
  <si>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</si>
  <si>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</si>
  <si>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</si>
  <si>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</si>
  <si>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</si>
  <si>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</si>
  <si>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</si>
  <si>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</si>
  <si>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</si>
  <si>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</si>
  <si>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</si>
  <si>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</si>
  <si>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</si>
  <si>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</si>
  <si>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</si>
  <si>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</si>
  <si>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</si>
  <si>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</si>
  <si>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</si>
  <si>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</si>
  <si>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</si>
  <si>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</si>
  <si>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</si>
  <si>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</si>
  <si>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</si>
  <si>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</si>
  <si>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</si>
  <si>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</si>
  <si>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</si>
  <si>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</si>
  <si>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</si>
  <si>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</si>
  <si>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</si>
  <si>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</si>
  <si>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</si>
  <si>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</si>
  <si>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</si>
  <si>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</si>
  <si>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</si>
  <si>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</si>
  <si>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</si>
  <si>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</si>
  <si>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</si>
  <si>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</si>
  <si>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</si>
  <si>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</si>
  <si>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</si>
  <si>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</si>
  <si>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</si>
  <si>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</si>
  <si>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</si>
  <si>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</si>
  <si>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</si>
  <si>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</si>
  <si>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</si>
  <si>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</si>
  <si>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</si>
  <si>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</si>
  <si>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</si>
  <si>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</si>
  <si>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</si>
  <si>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</si>
  <si>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</si>
  <si>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</si>
  <si>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</si>
  <si>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</si>
  <si>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</si>
  <si>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</si>
  <si>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</si>
  <si>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</si>
  <si>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</si>
  <si>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</si>
  <si>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</si>
  <si>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</si>
  <si>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</si>
  <si>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</si>
  <si>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</si>
  <si>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</si>
  <si>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</si>
  <si>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</si>
  <si>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</si>
  <si>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</si>
  <si>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</si>
  <si>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</si>
  <si>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</si>
  <si>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</si>
  <si>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</si>
  <si>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</si>
  <si>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</si>
  <si>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</si>
  <si>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</si>
  <si>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</si>
  <si>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</si>
  <si>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</si>
  <si>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</si>
  <si>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</si>
  <si>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</si>
  <si>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</si>
  <si>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</si>
  <si>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</si>
  <si>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</si>
  <si>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</si>
  <si>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</si>
  <si>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</si>
  <si>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</si>
  <si>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</si>
  <si>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</si>
  <si>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</si>
  <si>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</si>
  <si>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</si>
  <si>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</si>
  <si>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</si>
  <si>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</si>
  <si>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</si>
  <si>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</si>
  <si>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</si>
  <si>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</si>
  <si>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</si>
  <si>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</si>
  <si>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</si>
  <si>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</si>
  <si>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</si>
  <si>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</si>
  <si>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</si>
  <si>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</si>
  <si>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</si>
  <si>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</si>
  <si>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</si>
  <si>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</si>
  <si>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</si>
  <si>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</si>
  <si>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</si>
  <si>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</si>
  <si>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</si>
  <si>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</si>
  <si>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</si>
  <si>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</si>
  <si>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</si>
  <si>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</si>
  <si>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</si>
  <si>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</si>
  <si>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</si>
  <si>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</si>
  <si>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</si>
  <si>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</si>
  <si>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</si>
  <si>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</si>
  <si>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</si>
  <si>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</si>
  <si>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</si>
  <si>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</si>
  <si>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</si>
  <si>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</si>
  <si>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</si>
  <si>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</si>
  <si>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</si>
  <si>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</si>
  <si>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</si>
  <si>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</si>
  <si>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</si>
  <si>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</si>
  <si>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</si>
  <si>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</si>
  <si>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</si>
  <si>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</si>
  <si>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</si>
  <si>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</si>
  <si>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</si>
  <si>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</si>
  <si>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</si>
  <si>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</si>
  <si>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</si>
  <si>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</si>
  <si>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</si>
  <si>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</si>
  <si>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</si>
  <si>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</si>
  <si>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</si>
  <si>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</si>
  <si>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</si>
  <si>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</si>
  <si>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</si>
  <si>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</si>
  <si>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</si>
  <si>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</si>
  <si>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</si>
  <si>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</si>
  <si>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</si>
  <si>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</si>
  <si>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</si>
  <si>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</si>
  <si>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</si>
  <si>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</si>
  <si>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</si>
  <si>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</si>
  <si>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</si>
  <si>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</si>
  <si>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</si>
  <si>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</si>
  <si>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</si>
  <si>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</si>
  <si>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</si>
  <si>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</si>
  <si>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</si>
  <si>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</si>
  <si>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</si>
  <si>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</si>
  <si>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</si>
  <si>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</si>
  <si>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</si>
  <si>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</si>
  <si>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</si>
  <si>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</si>
  <si>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</si>
  <si>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</si>
  <si>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</si>
  <si>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</si>
  <si>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</si>
  <si>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</si>
  <si>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</si>
  <si>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</si>
  <si>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</si>
  <si>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</si>
  <si>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</si>
  <si>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</si>
  <si>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</si>
  <si>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</si>
  <si>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</si>
  <si>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</si>
  <si>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</si>
  <si>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</si>
  <si>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</si>
  <si>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</si>
  <si>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</si>
  <si>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</si>
  <si>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</si>
  <si>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</si>
  <si>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</si>
  <si>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</si>
  <si>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</si>
  <si>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</si>
  <si>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</si>
  <si>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</si>
  <si>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</si>
  <si>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</si>
  <si>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</si>
  <si>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</si>
  <si>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</si>
  <si>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</si>
  <si>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</si>
  <si>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</si>
  <si>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</si>
  <si>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</si>
  <si>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</si>
  <si>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</si>
  <si>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</si>
  <si>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</si>
  <si>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</si>
  <si>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</si>
  <si>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</si>
  <si>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</si>
  <si>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</si>
  <si>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</si>
  <si>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</si>
  <si>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</si>
  <si>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</si>
  <si>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</si>
  <si>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</si>
  <si>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</si>
  <si>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</si>
  <si>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</si>
  <si>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</si>
  <si>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</si>
  <si>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</si>
  <si>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</si>
  <si>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</si>
  <si>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</si>
  <si>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</si>
  <si>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</si>
  <si>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</si>
  <si>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</si>
  <si>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</si>
  <si>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</si>
  <si>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</si>
  <si>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</si>
  <si>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</si>
  <si>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</si>
  <si>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</si>
  <si>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</si>
  <si>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</si>
  <si>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</si>
  <si>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</si>
  <si>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</si>
  <si>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</si>
  <si>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</si>
  <si>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</si>
  <si>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</si>
  <si>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</si>
  <si>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</si>
  <si>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</si>
  <si>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</si>
  <si>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</si>
  <si>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</si>
  <si>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</si>
  <si>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</si>
  <si>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</si>
  <si>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</si>
  <si>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</si>
  <si>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</si>
  <si>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</si>
  <si>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</si>
  <si>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</si>
  <si>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</si>
  <si>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</si>
  <si>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</si>
  <si>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</si>
  <si>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</si>
  <si>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</si>
  <si>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</si>
  <si>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</si>
  <si>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</si>
  <si>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</si>
  <si>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</si>
  <si>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</si>
  <si>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</si>
  <si>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</si>
  <si>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</si>
  <si>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</si>
  <si>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</si>
  <si>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</si>
  <si>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</si>
  <si>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</si>
  <si>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</si>
  <si>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</si>
  <si>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</si>
  <si>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</si>
  <si>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</si>
  <si>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</si>
  <si>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</si>
  <si>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</si>
  <si>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</si>
  <si>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</si>
  <si>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</si>
  <si>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</si>
  <si>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</si>
  <si>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</si>
  <si>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</si>
  <si>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</si>
  <si>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</si>
  <si>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</si>
  <si>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</si>
  <si>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</si>
  <si>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</si>
  <si>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</si>
  <si>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</si>
  <si>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</si>
  <si>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</si>
  <si>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</si>
  <si>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</si>
  <si>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</si>
  <si>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</si>
  <si>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</si>
  <si>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</si>
  <si>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</si>
  <si>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</si>
  <si>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</si>
  <si>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</si>
  <si>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</si>
  <si>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</si>
  <si>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</si>
  <si>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</si>
  <si>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</si>
  <si>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</si>
  <si>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</si>
  <si>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</si>
  <si>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</si>
  <si>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</si>
  <si>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</si>
  <si>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</si>
  <si>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</si>
  <si>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</si>
  <si>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</si>
  <si>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</si>
  <si>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</si>
  <si>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</si>
  <si>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</si>
  <si>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</si>
  <si>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</si>
  <si>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</si>
  <si>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</si>
  <si>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</si>
  <si>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</si>
  <si>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</si>
  <si>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</si>
  <si>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</si>
  <si>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</si>
  <si>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</si>
  <si>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</si>
  <si>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</si>
  <si>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</si>
  <si>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</si>
  <si>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</si>
  <si>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</si>
  <si>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</si>
  <si>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</si>
  <si>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</si>
  <si>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</si>
  <si>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</si>
  <si>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</si>
  <si>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</si>
  <si>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</si>
  <si>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</si>
  <si>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</si>
  <si>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</si>
  <si>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</si>
  <si>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</si>
  <si>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</si>
  <si>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</si>
  <si>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</si>
  <si>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</si>
  <si>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</si>
  <si>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</si>
  <si>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</si>
  <si>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</si>
  <si>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</si>
  <si>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</si>
  <si>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</si>
  <si>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</si>
  <si>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</si>
  <si>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</si>
  <si>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</si>
  <si>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</si>
  <si>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</si>
  <si>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</si>
  <si>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</si>
  <si>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</si>
  <si>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</si>
  <si>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</si>
  <si>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</si>
  <si>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</si>
  <si>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</si>
  <si>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</si>
  <si>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</si>
  <si>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</si>
  <si>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</si>
  <si>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</si>
  <si>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</si>
  <si>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</si>
  <si>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</si>
  <si>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</si>
  <si>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</si>
  <si>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</si>
  <si>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</si>
  <si>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</si>
  <si>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</si>
  <si>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</si>
  <si>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</si>
  <si>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</si>
  <si>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</si>
  <si>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</si>
  <si>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</si>
  <si>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</si>
  <si>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</si>
  <si>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</si>
  <si>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</si>
  <si>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</si>
  <si>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</si>
  <si>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</si>
  <si>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</si>
  <si>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</si>
  <si>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</si>
  <si>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</si>
  <si>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</si>
  <si>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</si>
  <si>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</si>
  <si>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</si>
  <si>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</si>
  <si>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</si>
  <si>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</si>
  <si>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</si>
  <si>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</si>
  <si>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</si>
  <si>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</si>
  <si>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</si>
  <si>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</si>
  <si>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</si>
  <si>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</si>
  <si>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</si>
  <si>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</si>
  <si>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</si>
  <si>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</si>
  <si>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</si>
  <si>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</si>
  <si>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</si>
  <si>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</si>
  <si>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</si>
  <si>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</si>
  <si>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</si>
  <si>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</si>
  <si>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</si>
  <si>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</si>
  <si>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</si>
  <si>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</si>
  <si>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</si>
  <si>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</si>
  <si>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</si>
  <si>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</si>
  <si>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</si>
  <si>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</si>
  <si>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</si>
  <si>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</si>
  <si>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</si>
  <si>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</si>
  <si>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</si>
  <si>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</si>
  <si>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</si>
  <si>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</si>
  <si>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</si>
  <si>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</si>
  <si>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</si>
  <si>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</si>
  <si>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</si>
  <si>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</si>
  <si>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</si>
  <si>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</si>
  <si>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</si>
  <si>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</si>
  <si>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</si>
  <si>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</si>
  <si>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</si>
  <si>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</si>
  <si>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</si>
  <si>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</si>
  <si>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</si>
  <si>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</si>
  <si>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</si>
  <si>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</si>
  <si>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</si>
  <si>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</si>
  <si>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</si>
  <si>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</si>
  <si>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</si>
  <si>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</si>
  <si>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</si>
  <si>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</si>
  <si>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</si>
  <si>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</si>
  <si>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</si>
  <si>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</si>
  <si>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</si>
  <si>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</si>
  <si>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</si>
  <si>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</si>
  <si>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</si>
  <si>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</si>
  <si>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</si>
  <si>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</si>
  <si>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</si>
  <si>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</si>
  <si>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</si>
  <si>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</si>
  <si>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</si>
  <si>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</si>
  <si>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</si>
  <si>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</si>
  <si>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</si>
  <si>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</si>
  <si>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</si>
  <si>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</si>
  <si>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</si>
  <si>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</si>
  <si>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</si>
  <si>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</si>
  <si>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</si>
  <si>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</si>
  <si>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</si>
  <si>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</si>
  <si>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</si>
  <si>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</si>
  <si>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</si>
  <si>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</si>
  <si>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</si>
  <si>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</si>
  <si>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</si>
  <si>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</si>
  <si>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</si>
  <si>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</si>
  <si>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</si>
  <si>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</si>
  <si>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</si>
  <si>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</si>
  <si>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</si>
  <si>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</si>
  <si>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</si>
  <si>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</si>
  <si>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</si>
  <si>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</si>
  <si>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</si>
  <si>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</si>
  <si>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</si>
  <si>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</si>
  <si>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</si>
  <si>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</si>
  <si>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</si>
  <si>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</si>
  <si>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</si>
  <si>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</si>
  <si>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</si>
  <si>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</si>
  <si>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</si>
  <si>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</si>
  <si>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</si>
  <si>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</si>
  <si>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</si>
  <si>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</si>
  <si>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</si>
  <si>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</si>
  <si>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</si>
  <si>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</si>
  <si>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</si>
  <si>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</si>
  <si>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</si>
  <si>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</si>
  <si>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</si>
  <si>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</si>
  <si>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</si>
  <si>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</si>
  <si>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</si>
  <si>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</si>
  <si>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</si>
  <si>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</si>
  <si>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</si>
  <si>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</si>
  <si>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</si>
  <si>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</si>
  <si>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</si>
  <si>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</si>
  <si>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</si>
  <si>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</si>
  <si>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</si>
  <si>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</si>
  <si>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</si>
  <si>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</si>
  <si>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</si>
  <si>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</si>
  <si>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</si>
  <si>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</si>
  <si>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</si>
  <si>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</si>
  <si>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</si>
  <si>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</si>
  <si>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</si>
  <si>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</si>
  <si>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</si>
  <si>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</si>
  <si>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</si>
  <si>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</si>
  <si>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</si>
  <si>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</si>
  <si>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</si>
  <si>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</si>
  <si>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</si>
  <si>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</si>
  <si>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</si>
  <si>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</si>
  <si>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</si>
  <si>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</si>
  <si>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</si>
  <si>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</si>
  <si>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</si>
  <si>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</si>
  <si>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</si>
  <si>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</si>
  <si>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</si>
  <si>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</si>
  <si>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</si>
  <si>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</si>
  <si>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</si>
  <si>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</si>
  <si>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</si>
  <si>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</si>
  <si>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</si>
  <si>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</si>
  <si>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</si>
  <si>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</si>
  <si>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</si>
  <si>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</si>
  <si>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</si>
  <si>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</si>
  <si>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</si>
  <si>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</si>
  <si>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</si>
  <si>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</si>
  <si>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</si>
  <si>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</si>
  <si>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</si>
  <si>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</si>
  <si>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</si>
  <si>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</si>
  <si>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</si>
  <si>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</si>
  <si>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</si>
  <si>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</si>
  <si>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</si>
  <si>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</si>
  <si>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</si>
  <si>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</si>
  <si>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</si>
  <si>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</si>
  <si>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</si>
  <si>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</si>
  <si>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</si>
  <si>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</si>
  <si>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</si>
  <si>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</si>
  <si>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</si>
  <si>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</si>
  <si>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</si>
  <si>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</si>
  <si>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</si>
  <si>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</si>
  <si>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</si>
  <si>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</si>
  <si>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</si>
  <si>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</si>
  <si>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</si>
  <si>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</si>
  <si>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</si>
  <si>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</si>
  <si>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</si>
  <si>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</si>
  <si>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</si>
  <si>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</si>
  <si>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</si>
  <si>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</si>
  <si>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</si>
  <si>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</si>
  <si>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</si>
  <si>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</si>
  <si>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</si>
  <si>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</si>
  <si>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</si>
  <si>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</si>
  <si>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</si>
  <si>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</si>
  <si>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</si>
  <si>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</si>
  <si>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</si>
  <si>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</si>
  <si>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</si>
  <si>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</si>
  <si>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</si>
  <si>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</si>
  <si>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</si>
  <si>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</si>
  <si>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</si>
  <si>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</si>
  <si>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</si>
  <si>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</si>
  <si>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</si>
  <si>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</si>
  <si>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</si>
  <si>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</si>
  <si>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</si>
  <si>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</si>
  <si>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</si>
  <si>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</si>
  <si>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</si>
  <si>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</si>
  <si>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</si>
  <si>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</si>
  <si>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</si>
  <si>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</si>
  <si>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</si>
  <si>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</si>
  <si>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</si>
  <si>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</si>
  <si>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</si>
  <si>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</si>
  <si>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</si>
  <si>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</si>
  <si>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</si>
  <si>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</si>
  <si>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</si>
  <si>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</si>
  <si>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</si>
  <si>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</si>
  <si>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</si>
  <si>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</si>
  <si>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</si>
  <si>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</si>
  <si>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</si>
  <si>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</si>
  <si>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</si>
  <si>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</si>
  <si>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</si>
  <si>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</si>
  <si>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</si>
  <si>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</si>
  <si>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</si>
  <si>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</si>
  <si>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</si>
  <si>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</si>
  <si>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</si>
  <si>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</si>
  <si>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</si>
  <si>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</si>
  <si>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</si>
  <si>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</si>
  <si>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</si>
  <si>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</si>
  <si>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</si>
  <si>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</si>
  <si>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</si>
  <si>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</si>
  <si>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</si>
  <si>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</si>
  <si>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</si>
  <si>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</si>
  <si>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</si>
  <si>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</si>
  <si>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</si>
  <si>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</si>
  <si>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</si>
  <si>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</si>
  <si>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</si>
  <si>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</si>
  <si>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</si>
  <si>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</si>
  <si>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</si>
  <si>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</si>
  <si>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</si>
  <si>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</si>
  <si>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</si>
  <si>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</si>
  <si>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</si>
  <si>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</si>
  <si>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</si>
  <si>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</si>
  <si>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</si>
  <si>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</si>
  <si>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</si>
  <si>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</si>
  <si>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</si>
  <si>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</si>
  <si>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</si>
  <si>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</si>
  <si>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</si>
  <si>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</si>
  <si>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</si>
  <si>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</si>
  <si>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</si>
  <si>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</si>
  <si>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</si>
  <si>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</si>
  <si>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</si>
  <si>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</si>
  <si>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</si>
  <si>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</si>
  <si>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</si>
  <si>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</si>
  <si>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</si>
  <si>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</si>
  <si>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</si>
  <si>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</si>
  <si>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</si>
  <si>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</si>
  <si>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</si>
  <si>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</si>
  <si>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</si>
  <si>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</si>
  <si>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</si>
  <si>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</si>
  <si>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</si>
  <si>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</si>
  <si>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</si>
  <si>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</si>
  <si>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</si>
  <si>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</si>
  <si>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</si>
  <si>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</si>
  <si>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</si>
  <si>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</si>
  <si>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</si>
  <si>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</si>
  <si>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</si>
  <si>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</si>
  <si>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</si>
  <si>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</si>
  <si>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</si>
  <si>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</si>
  <si>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</si>
  <si>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</si>
  <si>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</si>
  <si>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</si>
  <si>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</si>
  <si>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</si>
  <si>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</si>
  <si>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</si>
  <si>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</si>
  <si>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</si>
  <si>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</si>
  <si>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</si>
  <si>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</si>
  <si>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</si>
  <si>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</si>
  <si>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</si>
  <si>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</si>
  <si>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</si>
  <si>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</si>
  <si>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</si>
  <si>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</si>
  <si>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</si>
  <si>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</si>
  <si>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</si>
  <si>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</si>
  <si>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</si>
  <si>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</si>
  <si>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</si>
  <si>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</si>
  <si>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</si>
  <si>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</si>
  <si>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</si>
  <si>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</si>
  <si>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</si>
  <si>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</si>
  <si>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</si>
  <si>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</si>
  <si>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</si>
  <si>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</si>
  <si>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</si>
  <si>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</si>
  <si>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</si>
  <si>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</si>
  <si>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</si>
  <si>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</si>
  <si>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</si>
  <si>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</si>
  <si>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</si>
  <si>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</si>
  <si>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</si>
  <si>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</si>
  <si>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</si>
  <si>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</si>
  <si>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</si>
  <si>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</si>
  <si>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</si>
  <si>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</si>
  <si>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</si>
  <si>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</si>
  <si>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</si>
  <si>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</si>
  <si>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</si>
  <si>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</si>
  <si>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</si>
  <si>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</si>
  <si>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</si>
  <si>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</si>
  <si>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</si>
  <si>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</si>
  <si>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</si>
  <si>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</si>
  <si>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</si>
  <si>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</si>
  <si>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</si>
  <si>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</si>
  <si>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</si>
  <si>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</si>
  <si>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</si>
  <si>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</si>
  <si>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</si>
  <si>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</si>
  <si>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</si>
  <si>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</si>
  <si>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</si>
  <si>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</si>
  <si>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</si>
  <si>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</si>
  <si>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</si>
  <si>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</si>
  <si>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</si>
  <si>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</si>
  <si>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</si>
  <si>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</si>
  <si>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</si>
  <si>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</si>
  <si>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</si>
  <si>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</si>
  <si>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</si>
  <si>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</si>
  <si>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</si>
  <si>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</si>
  <si>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</si>
  <si>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</si>
  <si>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</si>
  <si>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</si>
  <si>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</si>
  <si>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</si>
  <si>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</si>
  <si>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</si>
  <si>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</si>
  <si>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</si>
  <si>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</si>
  <si>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</si>
  <si>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</si>
  <si>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</si>
  <si>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</si>
  <si>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</si>
  <si>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</si>
  <si>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</si>
  <si>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</si>
  <si>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</si>
  <si>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</si>
  <si>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</si>
  <si>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</si>
  <si>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</si>
  <si>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</si>
  <si>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</si>
  <si>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</si>
  <si>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</si>
  <si>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</si>
  <si>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</si>
  <si>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</si>
  <si>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</si>
  <si>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</si>
  <si>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</si>
  <si>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</si>
  <si>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</si>
  <si>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</si>
  <si>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</si>
  <si>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</si>
  <si>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</si>
  <si>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</si>
  <si>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</si>
  <si>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</si>
  <si>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</si>
  <si>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</si>
  <si>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</si>
  <si>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</si>
  <si>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</si>
  <si>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</si>
  <si>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</si>
  <si>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</si>
  <si>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</si>
  <si>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</si>
  <si>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</si>
  <si>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</si>
  <si>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</si>
  <si>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</si>
  <si>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</si>
  <si>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</si>
  <si>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</si>
  <si>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</si>
  <si>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</si>
  <si>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</si>
  <si>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</si>
  <si>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</si>
  <si>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</si>
  <si>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</si>
  <si>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</si>
  <si>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</si>
  <si>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</si>
  <si>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</si>
  <si>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</si>
  <si>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</si>
  <si>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</si>
  <si>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</si>
  <si>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</si>
  <si>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</si>
  <si>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</si>
  <si>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</si>
  <si>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</si>
  <si>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</si>
  <si>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</si>
  <si>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</si>
  <si>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</si>
  <si>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</si>
  <si>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</si>
  <si>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</si>
  <si>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</si>
  <si>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</si>
  <si>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</si>
  <si>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</si>
  <si>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</si>
  <si>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</si>
  <si>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</si>
  <si>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</si>
  <si>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</si>
  <si>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</si>
  <si>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</si>
  <si>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</si>
  <si>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</si>
  <si>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</si>
  <si>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</si>
  <si>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</si>
  <si>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</si>
  <si>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</si>
  <si>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</si>
  <si>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</si>
  <si>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</si>
  <si>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</si>
  <si>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</si>
  <si>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</si>
  <si>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</si>
  <si>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</si>
  <si>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</si>
  <si>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</si>
  <si>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</si>
  <si>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</si>
  <si>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</si>
  <si>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</si>
  <si>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</si>
  <si>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</si>
  <si>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</si>
  <si>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</si>
  <si>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</si>
  <si>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</si>
  <si>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</si>
  <si>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</si>
  <si>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</si>
  <si>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</si>
  <si>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</si>
  <si>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</si>
  <si>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</si>
  <si>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</si>
  <si>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</si>
  <si>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</si>
  <si>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</si>
  <si>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</si>
  <si>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</si>
  <si>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</si>
  <si>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</si>
  <si>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</si>
  <si>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</si>
  <si>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</si>
  <si>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</si>
  <si>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</si>
  <si>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</si>
  <si>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</si>
  <si>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</si>
  <si>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</si>
  <si>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</si>
  <si>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</si>
  <si>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</si>
  <si>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</si>
  <si>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</si>
  <si>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</si>
  <si>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</si>
  <si>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</si>
  <si>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</si>
  <si>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</si>
  <si>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</si>
  <si>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</si>
  <si>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</si>
  <si>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</si>
  <si>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</si>
  <si>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</si>
  <si>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</si>
  <si>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</si>
  <si>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</si>
  <si>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</si>
  <si>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</si>
  <si>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</si>
  <si>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</si>
  <si>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</si>
  <si>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</si>
  <si>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</si>
  <si>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</si>
  <si>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</si>
  <si>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</si>
  <si>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</si>
  <si>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</si>
  <si>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</si>
  <si>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</si>
  <si>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</si>
  <si>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</si>
  <si>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</si>
  <si>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</si>
  <si>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</si>
  <si>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</si>
  <si>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</si>
  <si>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</si>
  <si>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</si>
  <si>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</si>
  <si>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</si>
  <si>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</si>
  <si>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</si>
  <si>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</si>
  <si>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</si>
  <si>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</si>
  <si>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</si>
  <si>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</si>
  <si>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</si>
  <si>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</si>
  <si>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</si>
  <si>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</si>
  <si>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</si>
  <si>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</si>
  <si>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</si>
  <si>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</si>
  <si>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</si>
  <si>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</si>
  <si>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</si>
  <si>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</si>
  <si>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</si>
  <si>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</si>
  <si>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</si>
  <si>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</si>
  <si>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</si>
  <si>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</si>
  <si>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</si>
  <si>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</si>
  <si>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</si>
  <si>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</si>
  <si>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</si>
  <si>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</si>
  <si>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</si>
  <si>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</si>
  <si>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</si>
  <si>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</si>
  <si>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</si>
  <si>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</si>
  <si>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</si>
  <si>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</si>
  <si>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</si>
  <si>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</si>
  <si>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</si>
  <si>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</si>
  <si>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</si>
  <si>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</si>
  <si>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</si>
  <si>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</si>
  <si>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</si>
  <si>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</si>
  <si>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</si>
  <si>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</si>
  <si>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</si>
  <si>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</si>
  <si>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</si>
  <si>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</si>
  <si>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</si>
  <si>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</si>
  <si>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</si>
  <si>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</si>
  <si>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</si>
  <si>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</si>
  <si>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</si>
  <si>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</si>
  <si>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</si>
  <si>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</si>
  <si>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</si>
  <si>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</si>
  <si>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</si>
  <si>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</si>
  <si>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</si>
  <si>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</si>
  <si>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</si>
  <si>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</si>
  <si>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</si>
  <si>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</si>
  <si>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</si>
  <si>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</si>
  <si>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</si>
  <si>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</si>
  <si>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</si>
  <si>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</si>
  <si>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</si>
  <si>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</si>
  <si>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</si>
  <si>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</si>
  <si>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</si>
  <si>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</si>
  <si>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</si>
  <si>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</si>
  <si>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</si>
  <si>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</si>
  <si>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</si>
  <si>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</si>
  <si>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</si>
  <si>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</si>
  <si>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</si>
  <si>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</si>
  <si>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</si>
  <si>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</si>
  <si>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</si>
  <si>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</si>
  <si>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</si>
  <si>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</si>
  <si>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</si>
  <si>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</si>
  <si>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</si>
  <si>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</si>
  <si>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</si>
  <si>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</si>
  <si>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</si>
  <si>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</si>
  <si>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</si>
  <si>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</si>
  <si>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</si>
  <si>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</si>
  <si>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</si>
  <si>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</si>
  <si>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</si>
  <si>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</si>
  <si>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</si>
  <si>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</si>
  <si>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</si>
  <si>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</si>
  <si>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</si>
  <si>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</si>
  <si>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</si>
  <si>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</si>
  <si>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</si>
  <si>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</si>
  <si>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</si>
  <si>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</si>
  <si>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</si>
  <si>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</si>
  <si>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</si>
  <si>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</si>
  <si>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</si>
  <si>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</si>
  <si>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</si>
  <si>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</si>
  <si>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</si>
  <si>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</si>
  <si>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</si>
  <si>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</si>
  <si>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</si>
  <si>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</si>
  <si>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</si>
  <si>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</si>
  <si>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</si>
  <si>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</si>
  <si>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</si>
  <si>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</si>
  <si>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</si>
  <si>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</si>
  <si>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</si>
  <si>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</si>
  <si>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</si>
  <si>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</si>
  <si>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</si>
  <si>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</si>
  <si>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</si>
  <si>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</si>
  <si>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</si>
  <si>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</si>
  <si>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</si>
  <si>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</si>
  <si>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</si>
  <si>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</si>
  <si>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</si>
  <si>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</si>
  <si>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</si>
  <si>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</si>
  <si>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</si>
  <si>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</si>
  <si>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</si>
  <si>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</si>
  <si>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</si>
  <si>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</si>
  <si>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</si>
  <si>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</si>
  <si>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</si>
  <si>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</si>
  <si>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</si>
  <si>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</si>
  <si>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</si>
  <si>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</si>
  <si>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</si>
  <si>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</si>
  <si>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</si>
  <si>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</si>
  <si>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</si>
  <si>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</si>
  <si>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</si>
  <si>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</si>
  <si>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</si>
  <si>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</si>
  <si>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</si>
  <si>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</si>
  <si>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</si>
  <si>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</si>
  <si>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</si>
  <si>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</si>
  <si>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</si>
  <si>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</si>
  <si>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</si>
  <si>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</si>
  <si>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</si>
  <si>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</si>
  <si>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</si>
  <si>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</si>
  <si>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</si>
  <si>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</si>
  <si>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</si>
  <si>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</si>
  <si>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</si>
  <si>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</si>
  <si>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</si>
  <si>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</si>
  <si>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</si>
  <si>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</si>
  <si>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</si>
  <si>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</si>
  <si>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</si>
  <si>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</si>
  <si>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</si>
  <si>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</si>
  <si>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</si>
  <si>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</si>
  <si>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</si>
  <si>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</si>
  <si>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</si>
  <si>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</si>
  <si>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</si>
  <si>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</si>
  <si>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</si>
  <si>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</si>
  <si>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</si>
  <si>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</si>
  <si>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</si>
  <si>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</si>
  <si>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</si>
  <si>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</si>
  <si>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</si>
  <si>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</si>
  <si>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</si>
  <si>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</si>
  <si>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</si>
  <si>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</si>
  <si>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</si>
  <si>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</si>
  <si>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</si>
  <si>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</si>
  <si>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</si>
  <si>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</si>
  <si>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</si>
  <si>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</si>
  <si>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</si>
  <si>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</si>
  <si>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</si>
  <si>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</si>
  <si>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</si>
  <si>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</si>
  <si>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</si>
  <si>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</si>
  <si>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</si>
  <si>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</si>
  <si>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</si>
  <si>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</si>
  <si>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</si>
  <si>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</si>
  <si>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</si>
  <si>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</si>
  <si>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</si>
  <si>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</si>
  <si>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</si>
  <si>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</si>
  <si>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</si>
  <si>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</si>
  <si>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</si>
  <si>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</si>
  <si>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</si>
  <si>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</si>
  <si>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</si>
  <si>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</si>
  <si>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</si>
  <si>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</si>
  <si>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</si>
  <si>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</si>
  <si>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</si>
  <si>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</si>
  <si>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</si>
  <si>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</si>
  <si>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</si>
  <si>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</si>
  <si>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</si>
  <si>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</si>
  <si>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</si>
  <si>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</si>
  <si>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</si>
  <si>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</si>
  <si>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</si>
  <si>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</si>
  <si>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</si>
  <si>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</si>
  <si>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</si>
  <si>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</si>
  <si>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</si>
  <si>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</si>
  <si>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</si>
  <si>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</si>
  <si>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</si>
  <si>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</si>
  <si>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</si>
  <si>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</si>
  <si>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</si>
  <si>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</si>
  <si>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</si>
  <si>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</si>
  <si>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</si>
  <si>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</si>
  <si>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</si>
  <si>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</si>
  <si>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</si>
  <si>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</si>
  <si>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</si>
  <si>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</si>
  <si>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</si>
  <si>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</si>
  <si>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</si>
  <si>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</si>
  <si>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</si>
  <si>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</si>
  <si>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</si>
  <si>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</si>
  <si>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</si>
  <si>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</si>
  <si>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</si>
  <si>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</si>
  <si>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</si>
  <si>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</si>
  <si>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</si>
  <si>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</si>
  <si>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</si>
  <si>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</si>
  <si>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</si>
  <si>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</si>
  <si>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</si>
  <si>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</si>
  <si>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</si>
  <si>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</si>
  <si>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</si>
  <si>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</si>
  <si>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</si>
  <si>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</si>
  <si>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</si>
  <si>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</si>
  <si>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</si>
  <si>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</si>
  <si>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</si>
  <si>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</si>
  <si>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</si>
  <si>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</si>
  <si>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</si>
  <si>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</si>
  <si>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</si>
  <si>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</si>
  <si>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</si>
  <si>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</si>
  <si>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</si>
  <si>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</si>
  <si>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</si>
  <si>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</si>
  <si>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</si>
  <si>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</si>
  <si>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</si>
  <si>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</si>
  <si>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</si>
  <si>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</si>
  <si>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</si>
  <si>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</si>
  <si>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</si>
  <si>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</si>
  <si>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</si>
  <si>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</si>
  <si>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</si>
  <si>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</si>
  <si>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</si>
  <si>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</si>
  <si>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</si>
  <si>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</si>
  <si>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</si>
  <si>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</si>
  <si>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</si>
  <si>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</si>
  <si>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</si>
  <si>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</si>
  <si>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</si>
  <si>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</si>
  <si>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</si>
  <si>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</si>
  <si>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</si>
  <si>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</si>
  <si>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</si>
  <si>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</si>
  <si>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</si>
  <si>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</si>
  <si>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</si>
  <si>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</si>
  <si>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</si>
  <si>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</si>
  <si>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</si>
  <si>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</si>
  <si>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</si>
  <si>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</si>
  <si>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</si>
  <si>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</si>
  <si>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</si>
  <si>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</si>
  <si>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</si>
  <si>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</si>
  <si>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</si>
  <si>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</si>
  <si>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</si>
  <si>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</si>
  <si>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</si>
  <si>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</si>
  <si>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</si>
  <si>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</si>
  <si>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</si>
  <si>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</si>
  <si>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</si>
  <si>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</si>
  <si>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</si>
  <si>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</si>
  <si>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</si>
  <si>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</si>
  <si>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</si>
  <si>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</si>
  <si>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</si>
  <si>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</si>
  <si>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</si>
  <si>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</si>
  <si>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</si>
  <si>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</si>
  <si>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</si>
  <si>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</si>
  <si>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</si>
  <si>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</si>
  <si>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</si>
  <si>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</si>
  <si>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</si>
  <si>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</si>
  <si>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</si>
  <si>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</si>
  <si>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</si>
  <si>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</si>
  <si>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</si>
  <si>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</si>
  <si>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</si>
  <si>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</si>
  <si>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</si>
  <si>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</si>
  <si>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</si>
  <si>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</si>
  <si>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</si>
  <si>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</si>
  <si>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</si>
  <si>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</si>
  <si>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</si>
  <si>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</si>
  <si>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</si>
  <si>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</si>
  <si>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</si>
  <si>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</si>
  <si>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</si>
  <si>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</si>
  <si>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</si>
  <si>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</si>
  <si>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</si>
  <si>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</si>
  <si>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</si>
  <si>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</si>
  <si>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</si>
  <si>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</si>
  <si>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</si>
  <si>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</si>
  <si>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</si>
  <si>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</si>
  <si>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</si>
  <si>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</si>
  <si>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</si>
  <si>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</si>
  <si>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</si>
  <si>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</si>
  <si>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</si>
  <si>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</si>
  <si>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</si>
  <si>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</si>
  <si>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</si>
  <si>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</si>
  <si>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</si>
  <si>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</si>
  <si>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</si>
  <si>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</si>
  <si>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</si>
  <si>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</si>
  <si>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</si>
  <si>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</si>
  <si>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</si>
  <si>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</si>
  <si>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</si>
  <si>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</si>
  <si>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</si>
  <si>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</si>
  <si>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</si>
  <si>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</si>
  <si>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</si>
  <si>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</si>
  <si>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</si>
  <si>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</si>
  <si>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</si>
  <si>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</si>
  <si>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</si>
  <si>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</si>
  <si>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</si>
  <si>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</si>
  <si>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</si>
  <si>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</si>
  <si>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</si>
  <si>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</si>
  <si>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</si>
  <si>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</si>
  <si>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</si>
  <si>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</si>
  <si>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</si>
  <si>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</si>
  <si>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</si>
  <si>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</si>
  <si>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</si>
  <si>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</si>
  <si>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</si>
  <si>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</si>
  <si>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</si>
  <si>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</si>
  <si>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</si>
  <si>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</si>
  <si>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</si>
  <si>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</si>
  <si>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</si>
  <si>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</si>
  <si>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</si>
  <si>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</si>
  <si>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</si>
  <si>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</si>
  <si>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</si>
  <si>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</si>
  <si>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</si>
  <si>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</si>
  <si>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</si>
  <si>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</si>
  <si>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</si>
  <si>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</si>
  <si>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</si>
  <si>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</si>
  <si>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</si>
  <si>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</si>
  <si>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</si>
  <si>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</si>
  <si>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</si>
  <si>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</si>
  <si>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</si>
  <si>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</si>
  <si>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</si>
  <si>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</si>
  <si>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</si>
  <si>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</si>
  <si>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</si>
  <si>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</si>
  <si>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</si>
  <si>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</si>
  <si>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</si>
  <si>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</si>
  <si>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</si>
  <si>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</si>
  <si>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</si>
  <si>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</si>
  <si>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</si>
  <si>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</si>
  <si>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</si>
  <si>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</si>
  <si>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</si>
  <si>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</si>
  <si>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</si>
  <si>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</si>
  <si>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</si>
  <si>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</si>
  <si>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</si>
  <si>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</si>
  <si>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</si>
  <si>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</si>
  <si>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</si>
  <si>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</si>
  <si>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</si>
  <si>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</si>
  <si>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</si>
  <si>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</si>
  <si>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</si>
  <si>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</si>
  <si>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</si>
  <si>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</si>
  <si>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</si>
  <si>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</si>
  <si>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</si>
  <si>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</si>
  <si>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</si>
  <si>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</si>
  <si>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</si>
  <si>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</si>
  <si>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</si>
  <si>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</si>
  <si>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</si>
  <si>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</si>
  <si>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</si>
  <si>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</si>
  <si>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</si>
  <si>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</si>
  <si>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</si>
  <si>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</si>
  <si>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</si>
  <si>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</si>
  <si>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</si>
  <si>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</si>
  <si>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</si>
  <si>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</si>
  <si>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</si>
  <si>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</si>
  <si>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</si>
  <si>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</si>
  <si>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</si>
  <si>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</si>
  <si>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</si>
  <si>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</si>
  <si>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</si>
  <si>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</si>
  <si>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</si>
  <si>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</si>
  <si>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</si>
  <si>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</si>
  <si>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</si>
  <si>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</si>
  <si>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</si>
  <si>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</si>
  <si>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</si>
  <si>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</si>
  <si>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</si>
  <si>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</si>
  <si>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</si>
  <si>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</si>
  <si>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</si>
  <si>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</si>
  <si>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</si>
  <si>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</si>
  <si>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</si>
  <si>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</si>
  <si>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</si>
  <si>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</si>
  <si>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</si>
  <si>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</si>
  <si>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</si>
  <si>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</si>
  <si>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</si>
  <si>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</si>
  <si>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</si>
  <si>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</si>
  <si>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</si>
  <si>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</si>
  <si>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</si>
  <si>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</si>
  <si>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</si>
  <si>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</si>
  <si>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</si>
  <si>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</si>
  <si>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</si>
  <si>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</si>
  <si>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</si>
  <si>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</si>
  <si>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</si>
  <si>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</si>
  <si>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</si>
  <si>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</si>
  <si>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</si>
  <si>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</si>
  <si>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</si>
  <si>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</si>
  <si>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</si>
  <si>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</si>
  <si>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</si>
  <si>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</si>
  <si>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</si>
  <si>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</si>
  <si>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</si>
  <si>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</si>
  <si>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</si>
  <si>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</si>
  <si>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</si>
  <si>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</si>
  <si>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</si>
  <si>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</si>
  <si>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</si>
  <si>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</si>
  <si>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</si>
  <si>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</si>
  <si>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</si>
  <si>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</si>
  <si>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</si>
  <si>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</si>
  <si>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</si>
  <si>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</si>
  <si>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</si>
  <si>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</si>
  <si>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</si>
  <si>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</si>
  <si>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</si>
  <si>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</si>
  <si>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</si>
  <si>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</si>
  <si>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</si>
  <si>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</si>
  <si>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</si>
  <si>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</si>
  <si>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</si>
  <si>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</si>
  <si>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</si>
  <si>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</si>
  <si>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</si>
  <si>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</si>
  <si>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</si>
  <si>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</si>
  <si>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</si>
  <si>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</si>
  <si>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</si>
  <si>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</si>
  <si>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</si>
  <si>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</si>
  <si>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</si>
  <si>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</si>
  <si>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</si>
  <si>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</si>
  <si>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</si>
  <si>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</si>
  <si>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</si>
  <si>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</si>
  <si>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</si>
  <si>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</si>
  <si>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</si>
  <si>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</si>
  <si>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</si>
  <si>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</si>
  <si>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</si>
  <si>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</si>
  <si>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</si>
  <si>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</si>
  <si>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</si>
  <si>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</si>
  <si>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</si>
  <si>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</si>
  <si>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</si>
  <si>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</si>
  <si>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</si>
  <si>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</si>
  <si>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</si>
  <si>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</si>
  <si>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</si>
  <si>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</si>
  <si>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</si>
  <si>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</si>
  <si>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</si>
  <si>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</si>
  <si>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</si>
  <si>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</si>
  <si>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</si>
  <si>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</si>
  <si>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</si>
  <si>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</si>
  <si>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</si>
  <si>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</si>
  <si>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</si>
  <si>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</si>
  <si>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</si>
  <si>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</si>
  <si>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</si>
  <si>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</si>
  <si>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</si>
  <si>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</si>
  <si>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</si>
  <si>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</si>
  <si>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</si>
  <si>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</si>
  <si>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</si>
  <si>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</si>
  <si>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</si>
  <si>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</si>
  <si>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</si>
  <si>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</si>
  <si>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</si>
  <si>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</si>
  <si>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</si>
  <si>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</si>
  <si>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</si>
  <si>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</si>
  <si>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</si>
  <si>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</si>
  <si>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</si>
  <si>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</si>
  <si>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</si>
  <si>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</si>
  <si>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</si>
  <si>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</si>
  <si>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</si>
  <si>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</si>
  <si>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</si>
  <si>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</si>
  <si>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</si>
  <si>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</si>
  <si>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</si>
  <si>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</si>
  <si>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</si>
  <si>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</si>
  <si>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</si>
  <si>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</si>
  <si>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</si>
  <si>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</si>
  <si>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</si>
  <si>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</si>
  <si>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</si>
  <si>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</si>
  <si>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</si>
  <si>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</si>
  <si>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</si>
  <si>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</si>
  <si>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</si>
  <si>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</si>
  <si>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</si>
  <si>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</si>
  <si>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</si>
  <si>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</si>
  <si>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</si>
  <si>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</si>
  <si>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</si>
  <si>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</si>
  <si>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</si>
  <si>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</si>
  <si>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</si>
  <si>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</si>
  <si>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</si>
  <si>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</si>
  <si>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</si>
  <si>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</si>
  <si>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</si>
  <si>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</si>
  <si>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</si>
  <si>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</si>
  <si>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</si>
  <si>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</si>
  <si>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</si>
  <si>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</si>
  <si>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</si>
  <si>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</si>
  <si>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</si>
  <si>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</si>
  <si>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</si>
  <si>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</si>
  <si>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</si>
  <si>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</si>
  <si>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</si>
  <si>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</si>
  <si>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</si>
  <si>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</si>
  <si>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</si>
  <si>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</si>
  <si>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</si>
  <si>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</si>
  <si>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</si>
  <si>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</si>
  <si>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</si>
  <si>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</si>
  <si>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</si>
  <si>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</si>
  <si>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</si>
  <si>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</si>
  <si>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</si>
  <si>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</si>
  <si>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</si>
  <si>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</si>
  <si>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</si>
  <si>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</si>
  <si>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</si>
  <si>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</si>
  <si>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</si>
  <si>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</si>
  <si>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</si>
  <si>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</si>
  <si>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</si>
  <si>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</si>
  <si>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</si>
  <si>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</si>
  <si>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</si>
  <si>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</si>
  <si>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</si>
  <si>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</si>
  <si>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</si>
  <si>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</si>
  <si>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</si>
  <si>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</si>
  <si>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</si>
  <si>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</si>
  <si>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</si>
  <si>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</si>
  <si>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</si>
  <si>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</si>
  <si>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</si>
  <si>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</si>
  <si>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</si>
  <si>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</si>
  <si>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</si>
  <si>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</si>
  <si>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</si>
  <si>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</si>
  <si>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</si>
  <si>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</si>
  <si>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</si>
  <si>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</si>
  <si>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</si>
  <si>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</si>
  <si>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</si>
  <si>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</si>
  <si>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</si>
  <si>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</si>
  <si>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</si>
  <si>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</si>
  <si>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</si>
  <si>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</si>
  <si>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</si>
  <si>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</si>
  <si>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</si>
  <si>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</si>
  <si>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</si>
  <si>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</si>
  <si>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</si>
  <si>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</si>
  <si>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</si>
  <si>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</si>
  <si>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</si>
  <si>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</si>
  <si>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</si>
  <si>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</si>
  <si>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</si>
  <si>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</si>
  <si>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</si>
  <si>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</si>
  <si>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</si>
  <si>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</si>
  <si>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</si>
  <si>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</si>
  <si>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</si>
  <si>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</si>
  <si>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</si>
  <si>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</si>
  <si>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</si>
  <si>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</si>
  <si>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</si>
  <si>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</si>
  <si>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</si>
  <si>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</si>
  <si>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</si>
  <si>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</si>
  <si>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</si>
  <si>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</si>
  <si>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</si>
  <si>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</si>
  <si>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</si>
  <si>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</si>
  <si>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</si>
  <si>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</si>
  <si>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</si>
  <si>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</si>
  <si>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</si>
  <si>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</si>
  <si>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</si>
  <si>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</si>
  <si>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</si>
  <si>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</si>
  <si>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</si>
  <si>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</si>
  <si>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</si>
  <si>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</si>
  <si>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</si>
  <si>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</si>
  <si>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</si>
  <si>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</si>
  <si>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</si>
  <si>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</si>
  <si>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</si>
  <si>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</si>
  <si>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</si>
  <si>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</si>
  <si>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</si>
  <si>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</si>
  <si>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</si>
  <si>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</si>
  <si>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</si>
  <si>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</si>
  <si>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</si>
  <si>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</si>
  <si>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</si>
  <si>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</si>
  <si>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</si>
  <si>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</si>
  <si>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</si>
  <si>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</si>
  <si>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</si>
  <si>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</si>
  <si>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</si>
  <si>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</si>
  <si>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</si>
  <si>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</si>
  <si>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</si>
  <si>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</si>
  <si>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</si>
  <si>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</si>
  <si>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</si>
  <si>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</si>
  <si>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</si>
  <si>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</si>
  <si>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</si>
  <si>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</si>
  <si>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</si>
  <si>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</si>
  <si>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</si>
  <si>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</si>
  <si>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</si>
  <si>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</si>
  <si>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</si>
  <si>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</si>
  <si>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</si>
  <si>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</si>
  <si>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</si>
  <si>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</si>
  <si>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</si>
  <si>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</si>
  <si>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</si>
  <si>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</si>
  <si>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</si>
  <si>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</si>
  <si>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</si>
  <si>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</si>
  <si>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</si>
  <si>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</si>
  <si>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</si>
  <si>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</si>
  <si>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</si>
  <si>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</si>
  <si>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</si>
  <si>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</si>
  <si>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</si>
  <si>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</si>
  <si>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</si>
  <si>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</si>
  <si>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</si>
  <si>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</si>
  <si>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</si>
  <si>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</si>
  <si>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</si>
  <si>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</si>
  <si>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</si>
  <si>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</si>
  <si>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</si>
  <si>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</si>
  <si>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</si>
  <si>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</si>
  <si>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</si>
  <si>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</si>
  <si>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</si>
  <si>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</si>
  <si>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</si>
  <si>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</si>
  <si>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</si>
  <si>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</si>
  <si>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</si>
  <si>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</si>
  <si>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</si>
  <si>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</si>
  <si>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</si>
  <si>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</si>
  <si>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</si>
  <si>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</si>
  <si>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</si>
  <si>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</si>
  <si>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</si>
  <si>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</si>
  <si>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</si>
  <si>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</si>
  <si>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</si>
  <si>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</si>
  <si>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</si>
  <si>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</si>
  <si>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</si>
  <si>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</si>
  <si>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</si>
  <si>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</si>
  <si>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</si>
  <si>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</si>
  <si>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</si>
  <si>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</si>
  <si>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</si>
  <si>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</si>
  <si>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</si>
  <si>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</si>
  <si>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</si>
  <si>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</si>
  <si>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</si>
  <si>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</si>
  <si>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</si>
  <si>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</si>
  <si>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</si>
  <si>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</si>
  <si>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</si>
  <si>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</si>
  <si>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</si>
  <si>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</si>
  <si>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</si>
  <si>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</si>
  <si>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</si>
  <si>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</si>
  <si>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</si>
  <si>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</si>
  <si>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</si>
  <si>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</si>
  <si>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</si>
  <si>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</si>
  <si>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</si>
  <si>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</si>
  <si>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</si>
  <si>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</si>
  <si>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</si>
  <si>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</si>
  <si>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</si>
  <si>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</si>
  <si>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</si>
  <si>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</si>
  <si>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</si>
  <si>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</si>
  <si>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</si>
  <si>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</si>
  <si>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</si>
  <si>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</si>
  <si>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</si>
  <si>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</si>
  <si>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</si>
  <si>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</si>
  <si>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</si>
  <si>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</si>
  <si>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</si>
  <si>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</si>
  <si>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</si>
  <si>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</si>
  <si>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</si>
  <si>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</si>
  <si>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</si>
  <si>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</si>
  <si>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</si>
  <si>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</si>
  <si>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</si>
  <si>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</si>
  <si>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</si>
  <si>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</si>
  <si>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</si>
  <si>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</si>
  <si>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</si>
  <si>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</si>
  <si>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</si>
  <si>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</si>
  <si>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</si>
  <si>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</si>
  <si>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</si>
  <si>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</si>
  <si>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</si>
  <si>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</si>
  <si>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</si>
  <si>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</si>
  <si>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</si>
  <si>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</si>
  <si>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</si>
  <si>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</si>
  <si>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</si>
  <si>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</si>
  <si>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</si>
  <si>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</si>
  <si>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</si>
  <si>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</si>
  <si>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</si>
  <si>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</si>
  <si>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</si>
  <si>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</si>
  <si>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</si>
  <si>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</si>
  <si>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</si>
  <si>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</si>
  <si>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</si>
  <si>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</si>
  <si>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</si>
  <si>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</si>
  <si>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</si>
  <si>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</si>
  <si>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</si>
  <si>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</si>
  <si>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</si>
  <si>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</si>
  <si>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</si>
  <si>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</si>
  <si>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</si>
  <si>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</si>
  <si>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</si>
  <si>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</si>
  <si>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</si>
  <si>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</si>
  <si>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</si>
  <si>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</si>
  <si>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</si>
  <si>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</si>
  <si>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</si>
  <si>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</si>
  <si>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</si>
  <si>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</si>
  <si>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</si>
  <si>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</si>
  <si>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</si>
  <si>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</si>
  <si>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</si>
  <si>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</si>
  <si>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</si>
  <si>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50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</si>
  <si>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</si>
  <si>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</si>
  <si>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</si>
  <si>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</si>
  <si>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</si>
  <si>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</si>
  <si>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</si>
  <si>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</si>
  <si>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</si>
  <si>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</si>
  <si>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</si>
  <si>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</si>
  <si>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</si>
  <si>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</si>
  <si>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</si>
  <si>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</si>
  <si>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</si>
  <si>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</si>
  <si>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</si>
  <si>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</si>
  <si>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</si>
  <si>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</si>
  <si>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</si>
  <si>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</si>
  <si>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</si>
  <si>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</si>
  <si>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</si>
  <si>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</si>
  <si>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</si>
  <si>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</si>
  <si>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</si>
  <si>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</si>
  <si>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</si>
  <si>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</si>
  <si>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</si>
  <si>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</si>
  <si>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</si>
  <si>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</si>
  <si>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</si>
  <si>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</si>
  <si>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</si>
  <si>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</si>
  <si>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</si>
  <si>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</si>
  <si>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</si>
  <si>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</si>
  <si>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</si>
  <si>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</si>
  <si>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</si>
  <si>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</si>
  <si>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</si>
  <si>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</si>
  <si>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</si>
  <si>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</si>
  <si>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</si>
  <si>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</si>
  <si>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</si>
  <si>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</si>
  <si>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</si>
  <si>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</si>
  <si>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</si>
  <si>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</si>
  <si>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</si>
  <si>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</si>
  <si>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</si>
  <si>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</si>
  <si>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</si>
  <si>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</si>
  <si>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</si>
  <si>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</si>
  <si>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</si>
  <si>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</si>
  <si>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</si>
  <si>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</si>
  <si>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</si>
  <si>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</si>
  <si>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</si>
  <si>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</si>
  <si>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</si>
  <si>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</si>
  <si>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</si>
  <si>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</si>
  <si>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</si>
  <si>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70 km</t>
  </si>
  <si>
    <t xml:space="preserve"> PCM-20250215-00000830 </t>
  </si>
  <si>
    <t>LTE site still down and  site located in aramco area access issue need special permission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</si>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</sst>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295.2017680555582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8.3689351857174188E-2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45958.150193981484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45958.150193981484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45958.150193981484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45958.150193981484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45958.150193981484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45958.150193981484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45958.150193981484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45958.150193981484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45958.150193981484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45958.150193981484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45958.150193981484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45958.150193981484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45958.150193981484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45958.150193981484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45958.150193981484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45958.150193981484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45958.150193981484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45958.150193981484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45958.150193981484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45958.150193981484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45958.150193981484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45958.150193981484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45958.150193981484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45958.150193981484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45958.150193981484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45958.150193981484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45958.150193981484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45958.150193981484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45958.150193981484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45958.150193981484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45958.150193981484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45958.150193981484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45958.150193981484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45958.150193981484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45958.150193981484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45958.150193981484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45958.150193981484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45958.150193981484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45958.150193981484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45958.150193981484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45958.150193981484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45958.150193981484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45958.150193981484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45958.150193981484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45958.150193981484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45958.150193981484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45958.150193981484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8BDDF4A7-44BB-4336-9FC8-11613A1A800A}"/>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tabSelected="1"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133.15035601852287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8.3303240753593855E-3</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45958.15019375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45958.15019375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45958.15019375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45958.15019375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45958.15019375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45958.15019375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45958.15019375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45958.15019375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45958.15019375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45958.15019375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45958.15019375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45958.15019375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45958.15019375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45958.15019375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45958.15019375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45958.15019375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45958.15019375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45958.15019375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45958.15019375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45958.15019375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45958.15019375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45958.15019375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45958.15019375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45958.15019375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45958.15019375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45958.15019375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45958.15019375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45958.15019375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45958.15019375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45958.15019375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45958.15019375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45958.15019375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45958.15019375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45958.15019375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45958.15019375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45958.15019375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45958.15019375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45958.15019375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45958.15019375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45958.15019375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45958.15019375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45958.15019375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45958.15019375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45958.15019375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45958.15019375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45958.15019375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45958.15019375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45958.15019375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45958.15019375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45958.15019375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45958.15019375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45958.15019375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45958.15019375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45958.15019375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45958.15019375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45958.15019375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45958.15019375</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45958.15019375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45958.15019375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45958.15019375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45958.15019375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45958.15019375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45958.15019375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45958.15019375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45958.15019375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45958.15019375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45958.15019375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45958.15019375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45958.15019375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45958.15019375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45958.15019375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45958.15019375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45958.15019375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45958.15019375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45958.15019375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45958.15019375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45958.15019375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45958.15019375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45958.15019375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45958.15019375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45958.15019375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45958.15019375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45958.15019375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45958.15019375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45958.15019375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45958.15019375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45958.15019375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45958.15019375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45958.15019375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45958.15019375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45958.15019375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45958.15019375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45958.15019375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45958.15019375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45958.15019375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45958.15019375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45958.15019375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45958.15019375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45958.15019375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45958.15019375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45958.15019375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45958.15019375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45958.15019375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45958.15019375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45958.15019375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45958.15019375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45958.15019375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45958.15019375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45958.15019375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45958.15019375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45958.15019375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45958.15019375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45958.15019375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45958.15019375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45958.15019375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45958.15019375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45958.15019375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45958.15019375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45958.15019375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45958.15019375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45958.15019375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45958.15019375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45958.15019375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45958.15019375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45958.15019375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45958.15019375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45958.15019375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45958.15019375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45958.15019375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45958.15019375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45958.15019375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45958.15019375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45958.15019375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45958.15019375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45958.15019375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45958.15019375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45958.15019375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45958.15019375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45958.15019375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45958.15019375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45958.15019375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45958.15019375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45958.15019375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45958.15019375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45958.15019375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45958.15019375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45958.15019375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45958.15019375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45958.15019375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45958.15019375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45958.15019375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45958.15019375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45958.15019375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45958.15019375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45958.15019375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45958.15019375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45958.15019375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45958.15019375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45958.15019375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45958.15019375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45958.15019375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45958.15019375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45958.15019375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45958.15019375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45958.15019375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45958.15019375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45958.15019375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45958.15019375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45958.15019375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45958.15019375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45958.15019375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45958.15019375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45958.15019375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45958.15019375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45958.15019375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45958.15019375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45958.15019375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45958.15019375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45958.15019375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45958.15019375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45958.15019375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45958.15019375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45958.15019375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45958.15019375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45958.15019375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45958.15019375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45958.15019375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45958.15019375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45958.15019375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45958.15019375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45958.15019375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45958.15019375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45958.15019375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45958.15019375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45958.15019375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45958.15019375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45958.15019375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45958.15019375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45958.15019375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45958.15019375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45958.15019375</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45958.150193981484</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45958.150193981484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45958.150193981484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45958.150193981484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45958.150193981484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45958.150193981484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45958.150193981484</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45958.150193981484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45958.150193981484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45958.150193981484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45958.150193981484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45958.150193981484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45958.150193981484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45958.150193981484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45958.150193981484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45958.150193981484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45958.150193981484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45958.150193981484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45958.150193981484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45958.150193981484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45958.150193981484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45958.150193981484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45958.150193981484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45958.150193981484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45958.150193981484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45958.150193981484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45958.150193981484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45958.150193981484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45958.150193981484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45958.150193981484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45958.150193981484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45958.150193981484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45958.150193981484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45958.150193981484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45958.150193981484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45958.150193981484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45958.150193981484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45958.150193981484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45958.150193981484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45958.150193981484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45958.150193981484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45958.150193981484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45958.150193981484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45958.150193981484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45958.150193981484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45958.150193981484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45958.150193981484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45958.150193981484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45958.150193981484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45958.150193981484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45958.150193981484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45958.150193981484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45958.150193981484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45958.150193981484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45958.150193981484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45958.150193981484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45958.150193981484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45958.150193981484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45958.150193981484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45958.150193981484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45958.150193981484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45958.150193981484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45958.150193981484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45958.150193981484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45958.150193981484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45958.150193981484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45958.150193981484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45958.150193981484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45958.150193981484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45958.150193981484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45958.150193981484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45958.150193981484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45958.150193981484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45958.150193981484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45958.150193981484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45958.150193981484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45958.150193981484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45958.150193981484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45958.150193981484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45958.150193981484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45958.150193981484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45958.150193981484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45958.150193981484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45958.150193981484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45958.150193981484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45958.150193981484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45958.150193981484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45958.150193981484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45958.150193981484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45958.150193981484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45958.150193981484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45958.150193981484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45958.150193981484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45958.150193981484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45958.150193981484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45958.150193981484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45958.150193981484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45958.150193981484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45958.150193981484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45958.150193981484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45958.150193981484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45958.150193981484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45958.150193981484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45958.150193981484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45958.150193981484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45958.150193981484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45958.150193981484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45958.150193981484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45958.150193981484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45958.150193981484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45958.150193981484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45958.150193981484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45958.150193981484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45958.150193981484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45958.150193981484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45958.150193981484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45958.150193981484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45958.150193981484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45958.150193981484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45958.150193981484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45958.150193981484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45958.150193981484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45958.150193981484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45958.150193981484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45958.150193981484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45958.150193981484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45958.150193981484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45958.150193981484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45958.150193981484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45958.150193981484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45958.150193981484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45958.150193981484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45958.150193981484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45958.150193981484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45958.150193981484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45958.150193981484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45958.150193981484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45958.150193981484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45958.150193981484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45958.150193981484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45958.150193981484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45958.150193981484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45958.150193981484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45958.150193981484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45958.150193981484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45958.150193981484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45958.150193981484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45958.150193981484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45958.150193981484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45958.150193981484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45958.150193981484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45958.150193981484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45958.150193981484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45958.150193981484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45958.150193981484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45958.150193981484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45958.150193981484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45958.150193981484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45958.150193981484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45958.150193981484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45958.150193981484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45958.150193981484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45958.150193981484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45958.150193981484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45958.150193981484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45958.150193981484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45958.150193981484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45958.150193981484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45958.150193981484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45958.150193981484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45958.150193981484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45958.150193981484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45958.150193981484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45958.150193981484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45958.150193981484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45958.150193981484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45958.150193981484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45958.150193981484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45958.150193981484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45958.150193981484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45958.150193981484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45958.150193981484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45958.150193981484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45958.150193981484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45958.150193981484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45958.150193981484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45958.150193981484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45958.150193981484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45958.150193981484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45958.150193981484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45958.150193981484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45958.150193981484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45958.150193981484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45958.150193981484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45958.150193981484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45958.150193981484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45958.150193981484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45958.150193981484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45958.150193981484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45958.150193981484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45958.150193981484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45958.150193981484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45958.150193981484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45958.150193981484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45958.150193981484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45958.150193981484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45958.150193981484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45958.150193981484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45958.150193981484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45958.150193981484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45958.150193981484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45958.150193981484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45958.150193981484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45958.150193981484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45958.150193981484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45958.150193981484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45958.150193981484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45958.150193981484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45958.150193981484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45958.150193981484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45958.150193981484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45958.150193981484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45958.150193981484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45958.150193981484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45958.150193981484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45958.150193981484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45958.150193981484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45958.150193981484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45958.150193981484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45958.150193981484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45958.150193981484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45958.150193981484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45958.150193981484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45958.150193981484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45958.150193981484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45958.150193981484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45958.150193981484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45958.150193981484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45958.150193981484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45958.150193981484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45958.150193981484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45958.150193981484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45958.150193981484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45958.150193981484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45958.150193981484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45958.150193981484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45958.150193981484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45958.150193981484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45958.150193981484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45958.150193981484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45958.150193981484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45958.150193981484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45958.150193981484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45958.150193981484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45958.150193981484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45958.150193981484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45958.150193981484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45958.150193981484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45958.150193981484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45958.150193981484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45958.150193981484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45958.150193981484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45958.150193981484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45958.150193981484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45958.150193981484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45958.150193981484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45958.150193981484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45958.150193981484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45958.150193981484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45958.150193981484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45958.150193981484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45958.150193981484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45958.150193981484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45958.150193981484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45958.150193981484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45958.150193981484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45958.150193981484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45958.150193981484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45958.150193981484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45958.150193981484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45958.150193981484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45958.150193981484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45958.150193981484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45958.150193981484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45958.150193981484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45958.150193981484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45958.150193981484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45958.150193981484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45958.150193981484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45958.150193981484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45958.150193981484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45958.150193981484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45958.150193981484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45958.150193981484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45958.150193981484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45958.150193981484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45958.150193981484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45958.150193981484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45958.150193981484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45958.150193981484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45958.150193981484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45958.150193981484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45958.150193981484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45958.150193981484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45958.150193981484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45958.150193981484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45958.150193981484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45958.150193981484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45958.150193981484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45958.150193981484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45958.150193981484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45958.150193981484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45958.150193981484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45958.150193981484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45958.150193981484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45958.150193981484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45958.150193981484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45958.150193981484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45958.150193981484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45958.150193981484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45958.150193981484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45958.150193981484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45958.150193981484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45958.150193981484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45958.150193981484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45958.150193981484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45958.150193981484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45958.150193981484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45958.150193981484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45958.150193981484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45958.150193981484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45958.150193981484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45958.150193981484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45958.150193981484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45958.150193981484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45958.150193981484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45958.150193981484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45958.150193981484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45958.150193981484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45958.150193981484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45958.150193981484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45958.150193981484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45958.150193981484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45958.150193981484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45958.150193981484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45958.150193981484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45958.150193981484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45958.150193981484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45958.150193981484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45958.150193981484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45958.150193981484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45958.150193981484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45958.150193981484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45958.150193981484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45958.150193981484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45958.150193981484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45958.150193981484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45958.150193981484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45958.150193981484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45958.150193981484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45958.150193981484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45958.150193981484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45958.150193981484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45958.150193981484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45958.150193981484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45958.150193981484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45958.150193981484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45958.150193981484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45958.150193981484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45958.150193981484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45958.150193981484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45958.150193981484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45958.150193981484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45958.150193981484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45958.150193981484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45958.150193981484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45958.150193981484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45958.150193981484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45958.150193981484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45958.150193981484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45958.150193981484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45958.150193981484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45958.150193981484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45958.150193981484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45958.150193981484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45958.150193981484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45958.150193981484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45958.150193981484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45958.150193981484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45958.150193981484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45958.150193981484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45958.150193981484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45958.150193981484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45958.150193981484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45958.150193981484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45958.150193981484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45958.150193981484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45958.150193981484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45958.150193981484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45958.150193981484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45958.150193981484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45958.150193981484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45958.150193981484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45958.150193981484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45958.150193981484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45958.150193981484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45958.150193981484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45958.150193981484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45958.150193981484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45958.150193981484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45958.150193981484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45958.150193981484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45958.150193981484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45958.150193981484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45958.150193981484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45958.150193981484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45958.150193981484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45958.150193981484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45958.150193981484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45958.150193981484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45958.150193981484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45958.150193981484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45958.150193981484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45958.150193981484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45958.150193981484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45958.150193981484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45958.150193981484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45958.150193981484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45958.150193981484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45958.150193981484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45958.150193981484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45958.150193981484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45958.150193981484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45958.150193981484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45958.150193981484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45958.150193981484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45958.150193981484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45958.150193981484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45958.150193981484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45958.150193981484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45958.150193981484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45958.150193981484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45958.150193981484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45958.150193981484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45958.150193981484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45958.150193981484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45958.150193981484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45958.150193981484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45958.150193981484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45958.150193981484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45958.150193981484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45958.150193981484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45958.150193981484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45958.150193981484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45958.150193981484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45958.150193981484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45958.150193981484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45958.150193981484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45958.150193981484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45958.150193981484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45958.150193981484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45958.150193981484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45958.150193981484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45958.150193981484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45958.150193981484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45958.150193981484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45958.150193981484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45958.150193981484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45958.150193981484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45958.150193981484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45958.150193981484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45958.150193981484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45958.150193981484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45958.150193981484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45958.150193981484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45958.150193981484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45958.150193981484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45958.150193981484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45958.150193981484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45958.150193981484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45958.150193981484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45958.150193981484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45958.150193981484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45958.150193981484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45958.150193981484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45958.150193981484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45958.150193981484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45958.150193981484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45958.150193981484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45958.150193981484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45958.150193981484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45958.150193981484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45958.150193981484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45958.150193981484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45958.150193981484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45958.150193981484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45958.150193981484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45958.150193981484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45958.150193981484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45958.150193981484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45958.150193981484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45958.150193981484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45958.150193981484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45958.150193981484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45958.150193981484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45958.150193981484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45958.150193981484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45958.150193981484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45958.150193981484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45958.150193981484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45958.150193981484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45958.150193981484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45958.150193981484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45958.150193981484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45958.150193981484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45958.150193981484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45958.150193981484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45958.150193981484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45958.150193981484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45958.150193981484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45958.150193981484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45958.150193981484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45958.150193981484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45958.150193981484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45958.150193981484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45958.150193981484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45958.150193981484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45958.150193981484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45958.150193981484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45958.150193981484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45958.150193981484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45958.150193981484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45958.150193981484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45958.150193981484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45958.150193981484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45958.150193981484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45958.150193981484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45958.150193981484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45958.150193981484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45958.150193981484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45958.150193981484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45958.150193981484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45958.150193981484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45958.150193981484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45958.150193981484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45958.150193981484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45958.150193981484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45958.150193981484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45958.150193981484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45958.150193981484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45958.150193981484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45958.150193981484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45958.150193981484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45958.150193981484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45958.150193981484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45958.150193981484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45958.150193981484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45958.150193981484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45958.150193981484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45958.150193981484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45958.150193981484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45958.150193981484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45958.150193981484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45958.150193981484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45958.150193981484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45958.150193981484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45958.150193981484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45958.150193981484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45958.150193981484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45958.150193981484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45958.150193981484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45958.150193981484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45958.150193981484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45958.150193981484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45958.150193981484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45958.150193981484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45958.150193981484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45958.150193981484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45958.150193981484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45958.150193981484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45958.150193981484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45958.150193981484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45958.150193981484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45958.150193981484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45958.150193981484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45958.150193981484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45958.150193981484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45958.150193981484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45958.150193981484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45958.150193981484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45958.150193981484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45958.150193981484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45958.150193981484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45958.150193981484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45958.150193981484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45958.150193981484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45958.150193981484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45958.150193981484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45958.150193981484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45958.150193981484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45958.150193981484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45958.150193981484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45958.150193981484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45958.150193981484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45958.150193981484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45958.150193981484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45958.150193981484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45958.150193981484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45958.150193981484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45958.150193981484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45958.150193981484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45958.150193981484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45958.150193981484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45958.150193981484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45958.150193981484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45958.150193981484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45958.150193981484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45958.150193981484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45958.150193981484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45958.150193981484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45958.150193981484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45958.150193981484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45958.150193981484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45958.150193981484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45958.150193981484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45958.150193981484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45958.150193981484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45958.150193981484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45958.150193981484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45958.150193981484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45958.150193981484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45958.150193981484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45958.150193981484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45958.150193981484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45958.150193981484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45958.150193981484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45958.150193981484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45958.150193981484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45958.150193981484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45958.150193981484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45958.150193981484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45958.150193981484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45958.150193981484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45958.150193981484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45958.150193981484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45958.150193981484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45958.150193981484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45958.150193981484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45958.150193981484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45958.150193981484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45958.150193981484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45958.150193981484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45958.150193981484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45958.150193981484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45958.150193981484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45958.150193981484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45958.150193981484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45958.150193981484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45958.150193981484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45958.150193981484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45958.150193981484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45958.150193981484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45958.150193981484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45958.150193981484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45958.150193981484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45958.150193981484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45958.150193981484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45958.150193981484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45958.150193981484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45958.150193981484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45958.150193981484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45958.150193981484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45958.150193981484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45958.150193981484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45958.150193981484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45958.150193981484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45958.150193981484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45958.150193981484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45958.150193981484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45958.150193981484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45958.150193981484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45958.150193981484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45958.150193981484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45958.150193981484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45958.150193981484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45958.150193981484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45958.150193981484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45958.150193981484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45958.150193981484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45958.150193981484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45958.150193981484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45958.150193981484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45958.150193981484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45958.150193981484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45958.150193981484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45958.150193981484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45958.150193981484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45958.150193981484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45958.150193981484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45958.150193981484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45958.150193981484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45958.150193981484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45958.150193981484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45958.150193981484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45958.150193981484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45958.150193981484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45958.150193981484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45958.150193981484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45958.150193981484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45958.150193981484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45958.150193981484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45958.150193981484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45958.150193981484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45958.150193981484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45958.150193981484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45958.150193981484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45958.150193981484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45958.150193981484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45958.150193981484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45958.150193981484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45958.150193981484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45958.150193981484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45958.150193981484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45958.150193981484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45958.150193981484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45958.150193981484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45958.150193981484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45958.150193981484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45958.150193981484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45958.150193981484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45958.150193981484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45958.150193981484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45958.150193981484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45958.150193981484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45958.150193981484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45958.150193981484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45958.150193981484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45958.150193981484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45958.150193981484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45958.150193981484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45958.150193981484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45958.150193981484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45958.150193981484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45958.150193981484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45958.150193981484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45958.150193981484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45958.150193981484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45958.150193981484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45958.150193981484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45958.150193981484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45958.150193981484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45958.150193981484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45958.150193981484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45958.150193981484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45958.150193981484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45958.150193981484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45958.150193981484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45958.150193981484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45958.150193981484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45958.150193981484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45958.150193981484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45958.150193981484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45958.150193981484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45958.150193981484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45958.150193981484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45958.150193981484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45958.150193981484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45958.150193981484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45958.150193981484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45958.150193981484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45958.150193981484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45958.150193981484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45958.150193981484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45958.150193981484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45958.150193981484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45958.150193981484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45958.150193981484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45958.150193981484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45958.150193981484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45958.150193981484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45958.150193981484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45958.150193981484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45958.150193981484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45958.150193981484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45958.150193981484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45958.150193981484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45958.150193981484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45958.150193981484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45958.150193981484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45958.150193981484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45958.150193981484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45958.150193981484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45958.150193981484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45958.150193981484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45958.150193981484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45958.150193981484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45958.150193981484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45958.150193981484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45958.150193981484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45958.150193981484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45958.150193981484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45958.150193981484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45958.150193981484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45958.150193981484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45958.150193981484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45958.150193981484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45958.150193981484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45958.150193981484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45958.150193981484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45958.150193981484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45958.150193981484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45958.150193981484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45958.150193981484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45958.150193981484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45958.150193981484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45958.150193981484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45958.150193981484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45958.150193981484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45958.150193981484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45958.150193981484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45958.150193981484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45958.150193981484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45958.150193981484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45958.150193981484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45958.150193981484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45958.150193981484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45958.150193981484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45958.150193981484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45958.150193981484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45958.150193981484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45958.150193981484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45958.150193981484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45958.150193981484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45958.150193981484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45958.150193981484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45958.150193981484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45958.150193981484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45958.150193981484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45958.150193981484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45958.150193981484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45958.150193981484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45958.150193981484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45958.150193981484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45958.150193981484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45958.150193981484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45958.150193981484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45958.150193981484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45958.150193981484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45958.150193981484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45958.150193981484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45958.150193981484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45958.150193981484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45958.150193981484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45958.150193981484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45958.150193981484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45958.150193981484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45958.150193981484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45958.150193981484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45958.150193981484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45958.150193981484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45958.150193981484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45958.150193981484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45958.150193981484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45958.150193981484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45958.150193981484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45958.150193981484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45958.150193981484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45958.150193981484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45958.150193981484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45958.150193981484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45958.150193981484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45958.150193981484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45958.150193981484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45958.150193981484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45958.150193981484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45958.150193981484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45958.150193981484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45958.150193981484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45958.150193981484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45958.150193981484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45958.150193981484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45958.150193981484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45958.150193981484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45958.150193981484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45958.150193981484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45958.150193981484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45958.150193981484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45958.150193981484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45958.150193981484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45958.150193981484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45958.150193981484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45958.150193981484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45958.150193981484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45958.150193981484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45958.150193981484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45958.150193981484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45958.150193981484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45958.150193981484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45958.150193981484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45958.150193981484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45958.150193981484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45958.150193981484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45958.150193981484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45958.150193981484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45958.150193981484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45958.150193981484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45958.150193981484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45958.150193981484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45958.150193981484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45958.150193981484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45958.150193981484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45958.150193981484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45958.150193981484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45958.150193981484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45958.150193981484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45958.150193981484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45958.150193981484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45958.150193981484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45958.150193981484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45958.150193981484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45958.150193981484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45958.150193981484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45958.150193981484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45958.150193981484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45958.150193981484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45958.150193981484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45958.150193981484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45958.150193981484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45958.150193981484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45958.150193981484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45958.150193981484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45958.150193981484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45958.150193981484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45958.150193981484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45958.150193981484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45958.150193981484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45958.150193981484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45958.150193981484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45958.150193981484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45958.150193981484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45958.150193981484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45958.150193981484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45958.150193981484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45958.150193981484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45958.150193981484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45958.150193981484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45958.150193981484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45958.150193981484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45958.150193981484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45958.150193981484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45958.150193981484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45958.150193981484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45958.150193981484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45958.150193981484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45958.150193981484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45958.150193981484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45958.150193981484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45958.150193981484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45958.150193981484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45958.150193981484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45958.150193981484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45958.150193981484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45958.150193981484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45958.150193981484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45958.150193981484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45958.150193981484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45958.150193981484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45958.150193981484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45958.150193981484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45958.150193981484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45958.150193981484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45958.150193981484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45958.150193981484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45958.150193981484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45958.150193981484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45958.150193981484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45958.150193981484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45958.150193981484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45958.150193981484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45958.150193981484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45958.150193981484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45958.150193981484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45958.150193981484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45958.150193981484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45958.150193981484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45958.150193981484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45958.150193981484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45958.150193981484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45958.150193981484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45958.150193981484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45958.150193981484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45958.150193981484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45958.150193981484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45958.150193981484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45958.150193981484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45958.150193981484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45958.150193981484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45958.150193981484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45958.150193981484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45958.150193981484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45958.150193981484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45958.150193981484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45958.150193981484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45958.150193981484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45958.150193981484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45958.150193981484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45958.150193981484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45958.150193981484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45958.150193981484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45958.150193981484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45958.150193981484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45958.150193981484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45958.150193981484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45958.150193981484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45958.150193981484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45958.150193981484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45958.150193981484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45958.150193981484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45958.150193981484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45958.150193981484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45958.150193981484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45958.150193981484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45958.150193981484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45958.150193981484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45958.150193981484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45958.150193981484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45958.150193981484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45958.150193981484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45958.150193981484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45958.150193981484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45958.150193981484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45958.150193981484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45958.150193981484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45958.150193981484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45958.150193981484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45958.150193981484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45958.150193981484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45958.150193981484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45958.150193981484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45958.150193981484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45958.150193981484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45958.150193981484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45958.150193981484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45958.150193981484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45958.150193981484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45958.150193981484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45958.150193981484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45958.150193981484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45958.150193981484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45958.150193981484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45958.150193981484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45958.150193981484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45958.150193981484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45958.150193981484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45958.150193981484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45958.150193981484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45958.150193981484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45958.150193981484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45958.150193981484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45958.150193981484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45958.150193981484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45958.150193981484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45958.150193981484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45958.150193981484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45958.150193981484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45958.150193981484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45958.150193981484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45958.150193981484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45958.150193981484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45958.150193981484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45958.150193981484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45958.150193981484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45958.150193981484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45958.150193981484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45958.150193981484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45958.150193981484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45958.150193981484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45958.150193981484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45958.150193981484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45958.150193981484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45958.150193981484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45958.150193981484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45958.150193981484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45958.150193981484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45958.150193981484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45958.150193981484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45958.150193981484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45958.150193981484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45958.150193981484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45958.150193981484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45958.150193981484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45958.150193981484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45958.150193981484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45958.150193981484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45958.150193981484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45958.150193981484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45958.150193981484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45958.150193981484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45958.150193981484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45958.150193981484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45958.150193981484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45958.150193981484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45958.150193981484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45958.150193981484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45958.150193981484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45958.150193981484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45958.150193981484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45958.150193981484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45958.150193981484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D6" sqref="D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254.66947638888814</v>
      </c>
      <c r="H2" s="99">
        <v>45703.474768518521</v>
      </c>
      <c r="I2" s="99" t="str">
        <f>IFERROR(VLOOKUP(D2,DB!A:F,6,0),"")</f>
        <v>SCECO</v>
      </c>
      <c r="J2" s="99" t="str">
        <f>IFERROR(VLOOKUP(D2,DB!A:G,7,0),"")</f>
        <v>Dead</v>
      </c>
      <c r="K2" s="101" t="s">
        <v>39087</v>
      </c>
      <c r="L2" s="94" t="str">
        <f>IFERROR(VLOOKUP(D2,DB!A:I,9,0),"")</f>
        <v>Latis</v>
      </c>
    </row>
    <row r="3" spans="1:16" ht="15" customHeight="1">
      <c r="A3" s="119"/>
      <c r="B3" s="119" t="str">
        <f>IFERROR(VLOOKUP(D3,DB!A:K,11,0),"")</f>
        <v/>
      </c>
      <c r="C3" s="120"/>
      <c r="D3" s="121"/>
      <c r="E3" s="98"/>
      <c r="F3" s="123"/>
      <c r="G3" s="124">
        <f ca="1">IFERROR(NOW()-F3,"")</f>
        <v>45958.150193981484</v>
      </c>
      <c r="H3" s="123"/>
      <c r="I3" s="119" t="str">
        <f>IFERROR(VLOOKUP(D3,DB!A:F,6,0),"")</f>
        <v/>
      </c>
      <c r="J3" s="119" t="str">
        <f>IFERROR(VLOOKUP(D3,DB!A:G,7,0),"")</f>
        <v/>
      </c>
      <c r="K3" s="125"/>
      <c r="L3" s="121" t="str">
        <f>IFERROR(VLOOKUP(D3,DB!A:I,9,0),"")</f>
        <v/>
      </c>
    </row>
    <row r="4" spans="1:16" ht="15" customHeight="1">
      <c r="A4" s="119"/>
      <c r="B4" s="119" t="str">
        <f>IFERROR(VLOOKUP(D4,DB!A:K,11,0),"")</f>
        <v/>
      </c>
      <c r="C4" s="120"/>
      <c r="D4" s="94"/>
      <c r="E4" s="98"/>
      <c r="F4" s="123"/>
      <c r="G4" s="124">
        <f ca="1">IFERROR(NOW()-F4,"")</f>
        <v>45958.150193981484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45958.150193981484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45958.150193981484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45958.150193981484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45958.150193981484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45958.150193981484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45958.150193981484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45958.150193981484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45958.150193981484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45958.150193981484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45958.150193981484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45958.150193981484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45958.150193981484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45958.150193981484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45958.150193981484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45958.150193981484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45958.150193981484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45958.150193981484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45958.150193981484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45958.150193981484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45958.150193981484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45958.150193981484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45958.150193981484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45958.150193981484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45958.150193981484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45958.150193981484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45958.150193981484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45958.150193981484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45958.150193981484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45958.150193981484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45958.150193981484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45958.150193981484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45958.150193981484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45958.150193981484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45958.150193981484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45958.150193981484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45958.150193981484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45958.150193981484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45958.150193981484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45958.150193981484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45958.150193981484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45958.150193981484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45958.150193981484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45958.150193981484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45958.150193981484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45958.150193981484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45958.150193981484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45958.150193981484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45958.150193981484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45958.150193981484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45958.150193981484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45958.150193981484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45958.150193981484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45958.150193981484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45958.150193981484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45958.150193981484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45958.150193981484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45958.150193981484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45958.150193981484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45958.150193981484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45958.150193981484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45958.150193981484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45958.150193981484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45958.150193981484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45958.150193981484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45958.150193981484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45958.150193981484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45958.150193981484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45958.150193981484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45958.150193981484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45958.150193981484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45958.150193981484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45958.150193981484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45958.150193981484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45958.150193981484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45958.150193981484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45958.150193981484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45958.150193981484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45958.150193981484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45958.150193981484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45958.150193981484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45958.150193981484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45958.150193981484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45958.150193981484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45958.150193981484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45958.150193981484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45958.150193981484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45958.150193981484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45958.150193981484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45958.150193981484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45958.150193981484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45958.150193981484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45958.150193981484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45958.150193981484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45958.150193981484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45958.150193981484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45958.150193981484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45958.150193981484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45958.150193981484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45958.150193981484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45958.150193981484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45958.150193981484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45958.150193981484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45958.150193981484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45958.150193981484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45958.150193981484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45958.150193981484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45958.150193981484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45958.150193981484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45958.150193981484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45958.150193981484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45958.150193981484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45958.150193981484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45958.150193981484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45958.150193981484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45958.150193981484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45958.150193981484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45958.150193981484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45958.150193981484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45958.150193981484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45958.150193981484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45958.150193981484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45958.150193981484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45958.150193981484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45958.150193981484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45958.150193981484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45958.150193981484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45958.150193981484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45958.150193981484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45958.150193981484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45958.150193981484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45958.150193981484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45958.150193981484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45958.150193981484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45958.150193981484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45958.150193981484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45958.150193981484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45958.150193981484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45958.150193981484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45958.150193981484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45958.150193981484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45958.150193981484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45958.150193981484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45958.150193981484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45958.150193981484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45958.150193981484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45958.150193981484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45958.150193981484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45958.150193981484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45958.150193981484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45958.150193981484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45958.150193981484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45958.150193981484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45958.150193981484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45958.150193981484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45958.150193981484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45958.150193981484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45958.150193981484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45958.150193981484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45958.150193981484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45958.150193981484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45958.150193981484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45958.150193981484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45958.150193981484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45958.150193981484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45958.150193981484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45958.150193981484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45958.150193981484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45958.150193981484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45958.150193981484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45958.150193981484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45958.150193981484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45958.150193981484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45958.150193981484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45958.150193981484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45958.150193981484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45958.150193981484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45958.150193981484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45958.150193981484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45958.150193981484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45958.150193981484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45958.150193981484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45958.150193981484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45958.150193981484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45958.150193981484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45958.150193981484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45958.150193981484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45958.150193981484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66.318133796296024</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31.961316666667699</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9.4890828703719308</v>
      </c>
      <c r="H4" s="153">
        <v>45948.661111111112</v>
      </c>
      <c r="I4" s="152" t="str">
        <f>IFERROR(VLOOKUP(D4,DB!A:F,6,0),"")</f>
        <v>SCECO</v>
      </c>
      <c r="J4" s="152" t="str">
        <f>IFERROR(VLOOKUP(D4,DB!A:G,7,0),"")</f>
        <v>Dead</v>
      </c>
      <c r="K4" s="152" t="s">
        <v>39093</v>
      </c>
      <c r="L4" s="152" t="str">
        <f>IFERROR(VLOOKUP(D4,DB!A:I,9,0),"")</f>
        <v>Latis</v>
      </c>
    </row>
    <row r="5" spans="1:13" ht="15">
      <c r="A5" s="152"/>
      <c r="B5" s="152" t="str">
        <f>IFERROR(VLOOKUP(D5,DB!A:K,11,0),"")</f>
        <v/>
      </c>
      <c r="C5" s="152"/>
      <c r="D5" s="152"/>
      <c r="E5" s="152"/>
      <c r="F5" s="153"/>
      <c r="G5" s="154">
        <f ca="1">IFERROR(NOW()-F5,"")</f>
        <v>45958.15019375</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45958.15019375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45958.15019375</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45958.15019375</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45958.15019375</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45958.15019375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45958.15019375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45958.15019375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45958.15019375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45958.15019375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45958.15019375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45958.15019375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45958.15019375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45958.15019375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45958.15019375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45958.15019375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45958.15019375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45958.15019375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45958.15019375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45958.15019375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45958.15019375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45958.15019375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45958.15019375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45958.15019375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45958.15019375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45958.15019375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45958.15019375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45958.15019375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45958.15019375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45958.15019375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45958.15019375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45958.15019375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45958.15019375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45958.15019375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45958.15019375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45958.15019375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45958.15019375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45958.15019375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45958.15019375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45958.15019375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45958.15019375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45958.15019375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45958.15019375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45958.15019375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45958.15019375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45958.15019375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45958.15019375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45958.15019375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45958.15019375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45958.15019375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45958.15019375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45958.15019375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45958.15019375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45958.15019375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45958.15019375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45958.15019375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45958.15019375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45958.15019375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45958.15019375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45958.15019375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45958.15019375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45958.15019375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45958.15019375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45958.15019375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45958.15019375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45958.15019375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45958.15019375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45958.15019375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45958.15019375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45958.15019375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45958.15019375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45958.15019375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45958.15019375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45958.15019375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45958.15019375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45958.15019375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45958.15019375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45958.15019375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45958.15019375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45958.15019375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45958.15019375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45958.15019375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45958.15019375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45958.15019375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45958.15019375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45958.15019375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45958.15019375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45958.15019375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45958.15019375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45958.15019375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45958.15019375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45958.15019375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45958.15019375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45958.15019375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45958.15019375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45958.15019375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45958.15019375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45958.15019375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45958.15019375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45958.15019375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45958.15019375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45958.15019375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45958.15019375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45958.15019375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45958.15019375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45958.15019375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45958.15019375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45958.15019375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45958.15019375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45958.15019375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45958.15019375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45958.150193981484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45958.150193981484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45958.150193981484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45958.150193981484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45958.150193981484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45958.150193981484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45958.150193981484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45958.150193981484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45958.150193981484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45958.150193981484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45958.150193981484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45958.150193981484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45958.150193981484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45958.150193981484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45958.150193981484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45958.150193981484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45958.150193981484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45958.150193981484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45958.150193981484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45958.150193981484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45958.150193981484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45958.150193981484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45958.150193981484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45958.150193981484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45958.150193981484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45958.150193981484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45958.150193981484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45958.150193981484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45958.150193981484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45958.150193981484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45958.150193981484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45958.150193981484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45958.150193981484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45958.150193981484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45958.150193981484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45958.150193981484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45958.150193981484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45958.150193981484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45958.150193981484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45958.150193981484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45958.150193981484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45958.150193981484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45958.150193981484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45958.150193981484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45958.150193981484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45958.150193981484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45958.150193981484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45958.150193981484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45958.150193981484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45958.150193981484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45958.150193981484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45958.150193981484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45958.150193981484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45958.150193981484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45958.150193981484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45958.150193981484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45958.150193981484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45958.150193981484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45958.150193981484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45958.150193981484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45958.150193981484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45958.150193981484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45958.150193981484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45958.150193981484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45958.150193981484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45958.150193981484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45958.150193981484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45958.150193981484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45958.150193981484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45958.150193981484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45958.150193981484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45958.150193981484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45958.150193981484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45958.150193981484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45958.150193981484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45958.150193981484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45958.150193981484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45958.150193981484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45958.150193981484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45958.150193981484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45958.150193981484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45958.150193981484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45958.150193981484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45958.150193981484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45958.150193981484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45958.150193981484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45958.150193981484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45958.150193981484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45958.150193981484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45958.150193981484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45958.150193981484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45958.150193981484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45958.150193981484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45958.150193981484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45958.150193981484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45958.150193981484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45958.150193981484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45958.150193981484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45958.150193981484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45958.150193981484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45958.150193981484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45958.150193981484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45958.150193981484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45958.150193981484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45958.150193981484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45958.150193981484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45958.150193981484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45958.150193981484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45958.150193981484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45958.150193981484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45958.150193981484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45958.150193981484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45958.150193981484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45958.150193981484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45958.150193981484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45958.150193981484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45958.150193981484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45958.150193981484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45958.150193981484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45958.150193981484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45958.150193981484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45958.150193981484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45958.150193981484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45958.150193981484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45958.150193981484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45958.150193981484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45958.150193981484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45958.150193981484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45958.150193981484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45958.150193981484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45958.150193981484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45958.150193981484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45958.150193981484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45958.150193981484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45958.150193981484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45958.150193981484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45958.150193981484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45958.150193981484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45958.150193981484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45958.150193981484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45958.150193981484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45958.150193981484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45958.150193981484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45958.150193981484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45958.150193981484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45958.150193981484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45958.150193981484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45958.150193981484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45958.150193981484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45958.150193981484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45958.150193981484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45958.150193981484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45958.150193981484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45958.150193981484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45958.150193981484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45958.150193981484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45958.150193981484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45958.150193981484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45958.150193981484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45958.150193981484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45958.150193981484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45958.150193981484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45958.150193981484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45958.150193981484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45958.150193981484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45958.150193981484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45958.150193981484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45958.150193981484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45958.150193981484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45958.150193981484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45958.150193981484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45958.150193981484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45958.150193981484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45958.150193981484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45958.150193981484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45958.150193981484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45958.150193981484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45958.150193981484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45958.150193981484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45958.150193981484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45958.150193981484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45958.150193981484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45958.150193981484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45958.150193981484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45958.150193981484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45958.150193981484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45958.150193981484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45958.150193981484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45958.150193981484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45958.150193981484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45958.150193981484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45958.150193981484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45958.150193981484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45958.150193981484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45958.150193981484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45958.150193981484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45958.150193981484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45958.150193981484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45958.150193981484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45958.150193981484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45958.150193981484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45958.150193981484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45958.150193981484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45958.150193981484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45958.150193981484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45958.150193981484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45958.150193981484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45958.150193981484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45958.150193981484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45958.150193981484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45958.150193981484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45958.150193981484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45958.150193981484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45958.150193981484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45958.150193981484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45958.150193981484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45958.150193981484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45958.150193981484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45958.150193981484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45958.150193981484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45958.150193981484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45958.150193981484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45958.150193981484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45958.150193981484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45958.150193981484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45958.150193981484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45958.150193981484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45958.150193981484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45958.150193981484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45958.150193981484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45958.150193981484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45958.150193981484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45958.150193981484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45958.150193981484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45958.150193981484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45958.150193981484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45958.150193981484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45958.150193981484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45958.150193981484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45958.150193981484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45958.150193981484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45958.150193981484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45958.150193981484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45958.150193981484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45958.150193981484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45958.150193981484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45958.150193981484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45958.150193981484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45958.150193981484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45958.150193981484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45958.150193981484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45958.150193981484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45958.150193981484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45958.150193981484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45958.150193981484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45958.150193981484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45958.150193981484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45958.150193981484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45958.150193981484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45958.150193981484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45958.150193981484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45958.150193981484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45958.150193981484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45958.150193981484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45958.150193981484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45958.150193981484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45958.150193981484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45958.150193981484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45958.150193981484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45958.150193981484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45958.150193981484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45958.150193981484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45958.150193981484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45958.150193981484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45958.150193981484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45958.150193981484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45958.150193981484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45958.150193981484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45958.150193981484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45958.150193981484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45958.150193981484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45958.150193981484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45958.150193981484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45958.150193981484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45958.150193981484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45958.150193981484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45958.150193981484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45958.150193981484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45958.150193981484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45958.150193981484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45958.150193981484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45958.150193981484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45958.150193981484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45958.150193981484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45958.150193981484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45958.150193981484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45958.150193981484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45958.150193981484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45958.150193981484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45958.150193981484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45958.150193981484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45958.150193981484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45958.150193981484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45958.150193981484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45958.150193981484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45958.150193981484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45958.150193981484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45958.150193981484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45958.150193981484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45958.150193981484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45958.150193981484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45958.150193981484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45958.150193981484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45958.150193981484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45958.150193981484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45958.150193981484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45958.150193981484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45958.150193981484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45958.150193981484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45958.150193981484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45958.150193981484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45958.150193981484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45958.150193981484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45958.150193981484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45958.150193981484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45958.150193981484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45958.150193981484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45958.150193981484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45958.150193981484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45958.15019375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69"/>
      <c r="E3" s="106"/>
      <c r="F3" s="107"/>
      <c r="G3" s="77">
        <f ca="1">IFERROR(NOW()-F3,"-")</f>
        <v>45958.15019375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45958.15019375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45958.15019375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45958.15019375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45958.15019375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45958.15019375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45958.15019375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45958.15019375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45958.15019375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45958.15019375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45958.15019375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45958.15019375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45958.15019375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45958.15019375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45958.15019375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45958.15019375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45958.15019375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45958.15019375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45958.15019375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45958.15019375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45958.15019375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45958.15019375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45958.15019375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45958.15019375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45958.15019375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45958.15019375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45958.15019375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45958.15019375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45958.15019375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45958.15019375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45958.15019375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45958.15019375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45958.15019375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45958.15019375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45958.15019375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45958.15019375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45958.15019375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45958.15019375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45958.15019375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45958.15019375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45958.15019375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45958.15019375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45958.15019375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45958.15019375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45958.15019375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45958.15019375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45958.15019375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45958.15019375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45958.15019375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45958.15019375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45958.15019375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45958.15019375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45958.15019375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45958.15019375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45958.15019375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45958.15019375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45958.15019375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45958.15019375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45958.15019375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45958.15019375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45958.15019375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45958.15019375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45958.15019375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45958.15019375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45958.15019375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45958.15019375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45958.15019375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45958.15019375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45958.15019375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45958.15019375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45958.15019375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45958.15019375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45958.15019375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45958.15019375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45958.15019375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45958.15019375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45958.15019375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45958.15019375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45958.15019375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45958.15019375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45958.15019375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45958.15019375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45958.15019375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45958.15019375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45958.15019375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45958.15019375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45958.15019375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45958.15019375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45958.15019375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45958.15019375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45958.15019375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45958.15019375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45958.15019375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45958.15019375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45958.15019375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45958.15019375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45958.15019375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45958.15019375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45958.15019375</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2025-10-28T00:37:27Z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