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55" documentId="13_ncr:1_{F6CB121F-512D-4AA6-A0C1-0FB36C537598}" xr6:coauthVersionLast="47" xr6:coauthVersionMax="47" xr10:uidLastSave="{FDDC65E8-994F-49EA-801F-FD85A1744B68}"/>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<sst xmlns="http://schemas.openxmlformats.org/spreadsheetml/2006/main" count="180301" uniqueCount="39135">
  <si>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</si>
  <si>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</si>
  <si>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</si>
  <si>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</si>
  <si>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</si>
  <si>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</si>
  <si>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</si>
  <si>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</si>
  <si>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</si>
  <si>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</si>
  <si>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</si>
  <si>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</si>
  <si>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</si>
  <si>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</si>
  <si>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</si>
  <si>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</si>
  <si>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</si>
  <si>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</si>
  <si>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</si>
  <si>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</si>
  <si>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</si>
  <si>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</si>
  <si>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</si>
  <si>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</si>
  <si>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</si>
  <si>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</si>
  <si>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</si>
  <si>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</si>
  <si>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</si>
  <si>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</si>
  <si>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</si>
  <si>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</si>
  <si>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</si>
  <si>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</si>
  <si>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</si>
  <si>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</si>
  <si>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</si>
  <si>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</si>
  <si>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</si>
  <si>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</si>
  <si>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</si>
  <si>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</si>
  <si>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</si>
  <si>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</si>
  <si>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</si>
  <si>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</si>
  <si>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</si>
  <si>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</si>
  <si>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</si>
  <si>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</si>
  <si>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</si>
  <si>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</si>
  <si>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</si>
  <si>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</si>
  <si>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</si>
  <si>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</si>
  <si>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</si>
  <si>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</si>
  <si>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</si>
  <si>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</si>
  <si>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</si>
  <si>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</si>
  <si>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</si>
  <si>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</si>
  <si>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</si>
  <si>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</si>
  <si>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</si>
  <si>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</si>
  <si>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</si>
  <si>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</si>
  <si>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</si>
  <si>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</si>
  <si>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</si>
  <si>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</si>
  <si>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</si>
  <si>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</si>
  <si>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</si>
  <si>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</si>
  <si>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</si>
  <si>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</si>
  <si>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</si>
  <si>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</si>
  <si>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</si>
  <si>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</si>
  <si>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</si>
  <si>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</si>
  <si>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</si>
  <si>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</si>
  <si>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</si>
  <si>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</si>
  <si>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</si>
  <si>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</si>
  <si>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</si>
  <si>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</si>
  <si>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</si>
  <si>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</si>
  <si>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</si>
  <si>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</si>
  <si>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</si>
  <si>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</si>
  <si>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</si>
  <si>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</si>
  <si>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</si>
  <si>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</si>
  <si>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</si>
  <si>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</si>
  <si>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</si>
  <si>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</si>
  <si>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</si>
  <si>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</si>
  <si>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</si>
  <si>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</si>
  <si>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</si>
  <si>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</si>
  <si>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</si>
  <si>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</si>
  <si>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</si>
  <si>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</si>
  <si>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</si>
  <si>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</si>
  <si>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</si>
  <si>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</si>
  <si>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</si>
  <si>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</si>
  <si>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</si>
  <si>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</si>
  <si>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</si>
  <si>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</si>
  <si>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</si>
  <si>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</si>
  <si>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</si>
  <si>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</si>
  <si>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</si>
  <si>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</si>
  <si>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</si>
  <si>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</si>
  <si>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</si>
  <si>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</si>
  <si>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</si>
  <si>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</si>
  <si>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</si>
  <si>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</si>
  <si>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</si>
  <si>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</si>
  <si>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</si>
  <si>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</si>
  <si>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</si>
  <si>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</si>
  <si>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</si>
  <si>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</si>
  <si>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</si>
  <si>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</si>
  <si>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</si>
  <si>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</si>
  <si>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</si>
  <si>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</si>
  <si>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</si>
  <si>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</si>
  <si>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</si>
  <si>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</si>
  <si>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</si>
  <si>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</si>
  <si>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</si>
  <si>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</si>
  <si>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</si>
  <si>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</si>
  <si>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</si>
  <si>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</si>
  <si>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</si>
  <si>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</si>
  <si>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</si>
  <si>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</si>
  <si>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</si>
  <si>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</si>
  <si>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</si>
  <si>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</si>
  <si>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</si>
  <si>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</si>
  <si>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</si>
  <si>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</si>
  <si>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</si>
  <si>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</si>
  <si>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</si>
  <si>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</si>
  <si>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</si>
  <si>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</si>
  <si>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</si>
  <si>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</si>
  <si>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</si>
  <si>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</si>
  <si>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</si>
  <si>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</si>
  <si>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</si>
  <si>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</si>
  <si>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</si>
  <si>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</si>
  <si>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</si>
  <si>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</si>
  <si>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</si>
  <si>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</si>
  <si>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</si>
  <si>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</si>
  <si>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</si>
  <si>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</si>
  <si>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</si>
  <si>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</si>
  <si>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</si>
  <si>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</si>
  <si>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</si>
  <si>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</si>
  <si>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</si>
  <si>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</si>
  <si>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</si>
  <si>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</si>
  <si>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</si>
  <si>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</si>
  <si>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</si>
  <si>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</si>
  <si>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</si>
  <si>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</si>
  <si>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</si>
  <si>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</si>
  <si>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</si>
  <si>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</si>
  <si>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</si>
  <si>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</si>
  <si>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</si>
  <si>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</si>
  <si>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</si>
  <si>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</si>
  <si>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</si>
  <si>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</si>
  <si>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</si>
  <si>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</si>
  <si>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</si>
  <si>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</si>
  <si>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</si>
  <si>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</si>
  <si>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</si>
  <si>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</si>
  <si>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</si>
  <si>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</si>
  <si>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</si>
  <si>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</si>
  <si>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</si>
  <si>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</si>
  <si>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</si>
  <si>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</si>
  <si>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</si>
  <si>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</si>
  <si>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</si>
  <si>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</si>
  <si>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</si>
  <si>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</si>
  <si>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</si>
  <si>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</si>
  <si>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</si>
  <si>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</si>
  <si>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</si>
  <si>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</si>
  <si>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</si>
  <si>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</si>
  <si>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</si>
  <si>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</si>
  <si>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</si>
  <si>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</si>
  <si>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</si>
  <si>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</si>
  <si>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</si>
  <si>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</si>
  <si>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</si>
  <si>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</si>
  <si>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</si>
  <si>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</si>
  <si>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</si>
  <si>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</si>
  <si>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</si>
  <si>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</si>
  <si>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</si>
  <si>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</si>
  <si>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</si>
  <si>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</si>
  <si>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</si>
  <si>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</si>
  <si>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</si>
  <si>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</si>
  <si>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</si>
  <si>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</si>
  <si>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</si>
  <si>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</si>
  <si>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</si>
  <si>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</si>
  <si>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</si>
  <si>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</si>
  <si>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</si>
  <si>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</si>
  <si>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</si>
  <si>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</si>
  <si>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</si>
  <si>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</si>
  <si>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</si>
  <si>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</si>
  <si>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</si>
  <si>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</si>
  <si>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</si>
  <si>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</si>
  <si>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</si>
  <si>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</si>
  <si>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</si>
  <si>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</si>
  <si>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</si>
  <si>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</si>
  <si>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</si>
  <si>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</si>
  <si>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</si>
  <si>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</si>
  <si>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</si>
  <si>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</si>
  <si>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</si>
  <si>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</si>
  <si>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</si>
  <si>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</si>
  <si>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</si>
  <si>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</si>
  <si>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</si>
  <si>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</si>
  <si>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</si>
  <si>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</si>
  <si>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</si>
  <si>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</si>
  <si>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</si>
  <si>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</si>
  <si>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</si>
  <si>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</si>
  <si>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</si>
  <si>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</si>
  <si>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</si>
  <si>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</si>
  <si>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</si>
  <si>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</si>
  <si>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</si>
  <si>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</si>
  <si>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</si>
  <si>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</si>
  <si>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</si>
  <si>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</si>
  <si>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</si>
  <si>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</si>
  <si>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</si>
  <si>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</si>
  <si>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</si>
  <si>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</si>
  <si>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</si>
  <si>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</si>
  <si>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</si>
  <si>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</si>
  <si>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</si>
  <si>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</si>
  <si>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</si>
  <si>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</si>
  <si>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</si>
  <si>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</si>
  <si>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</si>
  <si>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</si>
  <si>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</si>
  <si>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</si>
  <si>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</si>
  <si>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</si>
  <si>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</si>
  <si>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</si>
  <si>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</si>
  <si>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</si>
  <si>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</si>
  <si>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</si>
  <si>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</si>
  <si>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</si>
  <si>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</si>
  <si>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</si>
  <si>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</si>
  <si>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</si>
  <si>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</si>
  <si>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</si>
  <si>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</si>
  <si>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</si>
  <si>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</si>
  <si>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</si>
  <si>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</si>
  <si>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</si>
  <si>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</si>
  <si>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</si>
  <si>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</si>
  <si>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</si>
  <si>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</si>
  <si>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</si>
  <si>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</si>
  <si>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</si>
  <si>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</si>
  <si>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</si>
  <si>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</si>
  <si>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</si>
  <si>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</si>
  <si>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</si>
  <si>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</si>
  <si>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</si>
  <si>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</si>
  <si>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</si>
  <si>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</si>
  <si>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</si>
  <si>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</si>
  <si>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</si>
  <si>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</si>
  <si>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</si>
  <si>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</si>
  <si>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</si>
  <si>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</si>
  <si>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</si>
  <si>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</si>
  <si>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</si>
  <si>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</si>
  <si>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</si>
  <si>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</si>
  <si>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</si>
  <si>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</si>
  <si>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</si>
  <si>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</si>
  <si>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</si>
  <si>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</si>
  <si>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</si>
  <si>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</si>
  <si>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</si>
  <si>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</si>
  <si>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</si>
  <si>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</si>
  <si>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</si>
  <si>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</si>
  <si>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</si>
  <si>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</si>
  <si>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</si>
  <si>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</si>
  <si>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</si>
  <si>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</si>
  <si>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</si>
  <si>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</si>
  <si>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</si>
  <si>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</si>
  <si>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</si>
  <si>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</si>
  <si>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</si>
  <si>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</si>
  <si>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</si>
  <si>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</si>
  <si>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</si>
  <si>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</si>
  <si>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</si>
  <si>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</si>
  <si>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</si>
  <si>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</si>
  <si>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</si>
  <si>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</si>
  <si>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</si>
  <si>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</si>
  <si>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</si>
  <si>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</si>
  <si>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</si>
  <si>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</si>
  <si>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</si>
  <si>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</si>
  <si>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</si>
  <si>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</si>
  <si>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</si>
  <si>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</si>
  <si>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</si>
  <si>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</si>
  <si>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</si>
  <si>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</si>
  <si>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</si>
  <si>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</si>
  <si>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</si>
  <si>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</si>
  <si>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</si>
  <si>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</si>
  <si>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</si>
  <si>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</si>
  <si>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</si>
  <si>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</si>
  <si>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</si>
  <si>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</si>
  <si>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</si>
  <si>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</si>
  <si>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</si>
  <si>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</si>
  <si>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</si>
  <si>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</si>
  <si>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</si>
  <si>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</si>
  <si>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</si>
  <si>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</si>
  <si>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</si>
  <si>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</si>
  <si>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</si>
  <si>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</si>
  <si>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</si>
  <si>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</si>
  <si>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</si>
  <si>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</si>
  <si>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</si>
  <si>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</si>
  <si>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</si>
  <si>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</si>
  <si>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</si>
  <si>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</si>
  <si>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</si>
  <si>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</si>
  <si>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</si>
  <si>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</si>
  <si>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</si>
  <si>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</si>
  <si>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</si>
  <si>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</si>
  <si>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</si>
  <si>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</si>
  <si>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</si>
  <si>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</si>
  <si>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</si>
  <si>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</si>
  <si>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</si>
  <si>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</si>
  <si>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</si>
  <si>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</si>
  <si>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</si>
  <si>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</si>
  <si>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</si>
  <si>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</si>
  <si>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</si>
  <si>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</si>
  <si>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</si>
  <si>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</si>
  <si>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</si>
  <si>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</si>
  <si>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</si>
  <si>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</si>
  <si>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</si>
  <si>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</si>
  <si>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</si>
  <si>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</si>
  <si>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</si>
  <si>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</si>
  <si>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</si>
  <si>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</si>
  <si>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</si>
  <si>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</si>
  <si>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</si>
  <si>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</si>
  <si>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</si>
  <si>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</si>
  <si>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</si>
  <si>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</si>
  <si>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</si>
  <si>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</si>
  <si>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</si>
  <si>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</si>
  <si>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</si>
  <si>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</si>
  <si>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</si>
  <si>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</si>
  <si>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</si>
  <si>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</si>
  <si>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</si>
  <si>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</si>
  <si>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</si>
  <si>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</si>
  <si>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</si>
  <si>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</si>
  <si>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</si>
  <si>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</si>
  <si>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</si>
  <si>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</si>
  <si>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</si>
  <si>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</si>
  <si>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</si>
  <si>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</si>
  <si>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</si>
  <si>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</si>
  <si>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</si>
  <si>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</si>
  <si>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</si>
  <si>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</si>
  <si>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</si>
  <si>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</si>
  <si>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</si>
  <si>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</si>
  <si>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</si>
  <si>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</si>
  <si>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</si>
  <si>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</si>
  <si>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</si>
  <si>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</si>
  <si>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</si>
  <si>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</si>
  <si>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</si>
  <si>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</si>
  <si>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</si>
  <si>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</si>
  <si>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</si>
  <si>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</si>
  <si>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</si>
  <si>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</si>
  <si>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</si>
  <si>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</si>
  <si>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</si>
  <si>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</si>
  <si>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</si>
  <si>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</si>
  <si>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</si>
  <si>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</si>
  <si>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</si>
  <si>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</si>
  <si>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</si>
  <si>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</si>
  <si>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</si>
  <si>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</si>
  <si>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</si>
  <si>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</si>
  <si>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</si>
  <si>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</si>
  <si>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</si>
  <si>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</si>
  <si>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</si>
  <si>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</si>
  <si>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</si>
  <si>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</si>
  <si>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</si>
  <si>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</si>
  <si>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</si>
  <si>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</si>
  <si>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</si>
  <si>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</si>
  <si>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</si>
  <si>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</si>
  <si>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</si>
  <si>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</si>
  <si>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</si>
  <si>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</si>
  <si>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</si>
  <si>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</si>
  <si>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</si>
  <si>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</si>
  <si>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</si>
  <si>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</si>
  <si>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</si>
  <si>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</si>
  <si>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</si>
  <si>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</si>
  <si>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</si>
  <si>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</si>
  <si>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</si>
  <si>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</si>
  <si>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</si>
  <si>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</si>
  <si>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</si>
  <si>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</si>
  <si>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</si>
  <si>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</si>
  <si>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</si>
  <si>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</si>
  <si>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</si>
  <si>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</si>
  <si>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</si>
  <si>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</si>
  <si>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</si>
  <si>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</si>
  <si>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</si>
  <si>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</si>
  <si>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</si>
  <si>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</si>
  <si>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</si>
  <si>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</si>
  <si>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</si>
  <si>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</si>
  <si>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</si>
  <si>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</si>
  <si>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</si>
  <si>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</si>
  <si>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</si>
  <si>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</si>
  <si>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</si>
  <si>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</si>
  <si>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</si>
  <si>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</si>
  <si>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</si>
  <si>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</si>
  <si>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</si>
  <si>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</si>
  <si>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</si>
  <si>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</si>
  <si>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</si>
  <si>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</si>
  <si>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</si>
  <si>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</si>
  <si>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</si>
  <si>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</si>
  <si>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</si>
  <si>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</si>
  <si>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</si>
  <si>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</si>
  <si>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</si>
  <si>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</si>
  <si>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</si>
  <si>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</si>
  <si>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</si>
  <si>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</si>
  <si>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</si>
  <si>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</si>
  <si>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</si>
  <si>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</si>
  <si>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</si>
  <si>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</si>
  <si>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</si>
  <si>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</si>
  <si>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</si>
  <si>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</si>
  <si>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</si>
  <si>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</si>
  <si>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</si>
  <si>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</si>
  <si>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</si>
  <si>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</si>
  <si>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</si>
  <si>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</si>
  <si>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</si>
  <si>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</si>
  <si>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</si>
  <si>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</si>
  <si>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</si>
  <si>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</si>
  <si>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</si>
  <si>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</si>
  <si>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</si>
  <si>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</si>
  <si>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</si>
  <si>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</si>
  <si>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</si>
  <si>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</si>
  <si>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</si>
  <si>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</si>
  <si>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</si>
  <si>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</si>
  <si>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</si>
  <si>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</si>
  <si>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</si>
  <si>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</si>
  <si>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</si>
  <si>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</si>
  <si>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</si>
  <si>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</si>
  <si>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</si>
  <si>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</si>
  <si>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</si>
  <si>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</si>
  <si>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</si>
  <si>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</si>
  <si>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</si>
  <si>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</si>
  <si>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</si>
  <si>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</si>
  <si>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</si>
  <si>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</si>
  <si>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</si>
  <si>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</si>
  <si>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</si>
  <si>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</si>
  <si>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</si>
  <si>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</si>
  <si>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</si>
  <si>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</si>
  <si>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</si>
  <si>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</si>
  <si>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</si>
  <si>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</si>
  <si>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</si>
  <si>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</si>
  <si>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</si>
  <si>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</si>
  <si>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</si>
  <si>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</si>
  <si>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</si>
  <si>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</si>
  <si>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</si>
  <si>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</si>
  <si>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</si>
  <si>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</si>
  <si>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</si>
  <si>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</si>
  <si>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</si>
  <si>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</si>
  <si>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</si>
  <si>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</si>
  <si>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</si>
  <si>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</si>
  <si>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</si>
  <si>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</si>
  <si>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</si>
  <si>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</si>
  <si>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</si>
  <si>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</si>
  <si>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</si>
  <si>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</si>
  <si>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</si>
  <si>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</si>
  <si>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</si>
  <si>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</si>
  <si>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</si>
  <si>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</si>
  <si>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</si>
  <si>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</si>
  <si>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</si>
  <si>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</si>
  <si>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</si>
  <si>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</si>
  <si>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</si>
  <si>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</si>
  <si>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</si>
  <si>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</si>
  <si>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</si>
  <si>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</si>
  <si>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</si>
  <si>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</si>
  <si>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</si>
  <si>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</si>
  <si>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</si>
  <si>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</si>
  <si>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</si>
  <si>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</si>
  <si>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</si>
  <si>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</si>
  <si>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</si>
  <si>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</si>
  <si>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</si>
  <si>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</si>
  <si>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</si>
  <si>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</si>
  <si>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</si>
  <si>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</si>
  <si>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</si>
  <si>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</si>
  <si>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</si>
  <si>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</si>
  <si>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</si>
  <si>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</si>
  <si>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</si>
  <si>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</si>
  <si>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</si>
  <si>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</si>
  <si>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</si>
  <si>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</si>
  <si>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</si>
  <si>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</si>
  <si>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</si>
  <si>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</si>
  <si>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</si>
  <si>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</si>
  <si>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</si>
  <si>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</si>
  <si>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</si>
  <si>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</si>
  <si>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</si>
  <si>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</si>
  <si>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</si>
  <si>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</si>
  <si>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</si>
  <si>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</si>
  <si>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</si>
  <si>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</si>
  <si>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</si>
  <si>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</si>
  <si>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</si>
  <si>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</si>
  <si>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</si>
  <si>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</si>
  <si>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</si>
  <si>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</si>
  <si>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</si>
  <si>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</si>
  <si>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</si>
  <si>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</si>
  <si>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</si>
  <si>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</si>
  <si>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</si>
  <si>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</si>
  <si>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</si>
  <si>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</si>
  <si>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</si>
  <si>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</si>
  <si>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</si>
  <si>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</si>
  <si>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</si>
  <si>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</si>
  <si>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</si>
  <si>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</si>
  <si>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</si>
  <si>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</si>
  <si>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</si>
  <si>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</si>
  <si>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</si>
  <si>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</si>
  <si>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</si>
  <si>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</si>
  <si>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</si>
  <si>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</si>
  <si>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</si>
  <si>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</si>
  <si>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</si>
  <si>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</si>
  <si>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</si>
  <si>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</si>
  <si>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</si>
  <si>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</si>
  <si>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</si>
  <si>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</si>
  <si>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</si>
  <si>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</si>
  <si>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</si>
  <si>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</si>
  <si>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</si>
  <si>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</si>
  <si>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</si>
  <si>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</si>
  <si>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</si>
  <si>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</si>
  <si>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</si>
  <si>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</si>
  <si>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</si>
  <si>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</si>
  <si>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</si>
  <si>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</si>
  <si>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</si>
  <si>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</si>
  <si>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</si>
  <si>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</si>
  <si>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</si>
  <si>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</si>
  <si>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</si>
  <si>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</si>
  <si>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</si>
  <si>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</si>
  <si>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</si>
  <si>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</si>
  <si>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</si>
  <si>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</si>
  <si>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</si>
  <si>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</si>
  <si>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</si>
  <si>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</si>
  <si>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</si>
  <si>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</si>
  <si>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</si>
  <si>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</si>
  <si>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</si>
  <si>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</si>
  <si>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</si>
  <si>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</si>
  <si>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</si>
  <si>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</si>
  <si>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</si>
  <si>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</si>
  <si>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</si>
  <si>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</si>
  <si>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</si>
  <si>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</si>
  <si>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</si>
  <si>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</si>
  <si>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</si>
  <si>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</si>
  <si>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</si>
  <si>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</si>
  <si>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</si>
  <si>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</si>
  <si>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</si>
  <si>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</si>
  <si>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</si>
  <si>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</si>
  <si>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</si>
  <si>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</si>
  <si>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</si>
  <si>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</si>
  <si>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</si>
  <si>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</si>
  <si>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</si>
  <si>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</si>
  <si>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</si>
  <si>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</si>
  <si>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</si>
  <si>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</si>
  <si>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</si>
  <si>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</si>
  <si>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</si>
  <si>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</si>
  <si>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</si>
  <si>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</si>
  <si>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</si>
  <si>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</si>
  <si>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</si>
  <si>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</si>
  <si>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</si>
  <si>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</si>
  <si>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</si>
  <si>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</si>
  <si>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</si>
  <si>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</si>
  <si>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</si>
  <si>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</si>
  <si>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</si>
  <si>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</si>
  <si>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</si>
  <si>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</si>
  <si>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</si>
  <si>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</si>
  <si>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</si>
  <si>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</si>
  <si>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</si>
  <si>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</si>
  <si>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</si>
  <si>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</si>
  <si>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</si>
  <si>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</si>
  <si>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</si>
  <si>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</si>
  <si>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</si>
  <si>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</si>
  <si>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</si>
  <si>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</si>
  <si>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</si>
  <si>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</si>
  <si>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</si>
  <si>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</si>
  <si>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</si>
  <si>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</si>
  <si>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</si>
  <si>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</si>
  <si>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</si>
  <si>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</si>
  <si>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</si>
  <si>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</si>
  <si>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</si>
  <si>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</si>
  <si>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</si>
  <si>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</si>
  <si>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</si>
  <si>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</si>
  <si>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</si>
  <si>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</si>
  <si>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</si>
  <si>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</si>
  <si>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</si>
  <si>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</si>
  <si>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</si>
  <si>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</si>
  <si>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</si>
  <si>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</si>
  <si>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</si>
  <si>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</si>
  <si>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</si>
  <si>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</si>
  <si>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</si>
  <si>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</si>
  <si>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</si>
  <si>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</si>
  <si>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</si>
  <si>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</si>
  <si>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</si>
  <si>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</si>
  <si>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</si>
  <si>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</si>
  <si>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</si>
  <si>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</si>
  <si>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</si>
  <si>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</si>
  <si>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</si>
  <si>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</si>
  <si>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</si>
  <si>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</si>
  <si>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</si>
  <si>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</si>
  <si>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</si>
  <si>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</si>
  <si>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</si>
  <si>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</si>
  <si>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</si>
  <si>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</si>
  <si>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</si>
  <si>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</si>
  <si>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</si>
  <si>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</si>
  <si>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</si>
  <si>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</si>
  <si>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</si>
  <si>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</si>
  <si>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</si>
  <si>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</si>
  <si>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</si>
  <si>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</si>
  <si>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</si>
  <si>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</si>
  <si>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</si>
  <si>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</si>
  <si>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</si>
  <si>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</si>
  <si>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</si>
  <si>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</si>
  <si>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</si>
  <si>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</si>
  <si>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</si>
  <si>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</si>
  <si>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</si>
  <si>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</si>
  <si>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</si>
  <si>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</si>
  <si>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</si>
  <si>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</si>
  <si>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</si>
  <si>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</si>
  <si>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</si>
  <si>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</si>
  <si>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</si>
  <si>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</si>
  <si>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</si>
  <si>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</si>
  <si>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</si>
  <si>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</si>
  <si>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</si>
  <si>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</si>
  <si>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</si>
  <si>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</si>
  <si>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</si>
  <si>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</si>
  <si>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</si>
  <si>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</si>
  <si>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</si>
  <si>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</si>
  <si>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</si>
  <si>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</si>
  <si>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</si>
  <si>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</si>
  <si>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</si>
  <si>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</si>
  <si>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</si>
  <si>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</si>
  <si>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</si>
  <si>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</si>
  <si>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</si>
  <si>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</si>
  <si>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</si>
  <si>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</si>
  <si>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</si>
  <si>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</si>
  <si>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</si>
  <si>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</si>
  <si>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</si>
  <si>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</si>
  <si>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</si>
  <si>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</si>
  <si>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</si>
  <si>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</si>
  <si>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</si>
  <si>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</si>
  <si>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</si>
  <si>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</si>
  <si>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</si>
  <si>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</si>
  <si>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</si>
  <si>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</si>
  <si>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</si>
  <si>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</si>
  <si>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</si>
  <si>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</si>
  <si>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</si>
  <si>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</si>
  <si>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</si>
  <si>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</si>
  <si>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</si>
  <si>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</si>
  <si>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</si>
  <si>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</si>
  <si>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</si>
  <si>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</si>
  <si>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</si>
  <si>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</si>
  <si>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</si>
  <si>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</si>
  <si>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</si>
  <si>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</si>
  <si>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</si>
  <si>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</si>
  <si>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</si>
  <si>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</si>
  <si>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</si>
  <si>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</si>
  <si>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</si>
  <si>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</si>
  <si>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</si>
  <si>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</si>
  <si>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</si>
  <si>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</si>
  <si>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</si>
  <si>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</si>
  <si>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</si>
  <si>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</si>
  <si>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</si>
  <si>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</si>
  <si>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</si>
  <si>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</si>
  <si>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</si>
  <si>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</si>
  <si>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</si>
  <si>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</si>
  <si>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</si>
  <si>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</si>
  <si>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</si>
  <si>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</si>
  <si>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</si>
  <si>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</si>
  <si>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</si>
  <si>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</si>
  <si>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</si>
  <si>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</si>
  <si>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</si>
  <si>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</si>
  <si>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</si>
  <si>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</si>
  <si>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</si>
  <si>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</si>
  <si>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</si>
  <si>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</si>
  <si>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</si>
  <si>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</si>
  <si>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</si>
  <si>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</si>
  <si>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</si>
  <si>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</si>
  <si>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</si>
  <si>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</si>
  <si>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</si>
  <si>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</si>
  <si>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</si>
  <si>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</si>
  <si>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</si>
  <si>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</si>
  <si>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</si>
  <si>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</si>
  <si>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</si>
  <si>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</si>
  <si>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</si>
  <si>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</si>
  <si>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</si>
  <si>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</si>
  <si>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</si>
  <si>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</si>
  <si>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</si>
  <si>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</si>
  <si>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</si>
  <si>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</si>
  <si>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</si>
  <si>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</si>
  <si>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</si>
  <si>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</si>
  <si>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</si>
  <si>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</si>
  <si>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</si>
  <si>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</si>
  <si>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</si>
  <si>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</si>
  <si>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</si>
  <si>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</si>
  <si>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</si>
  <si>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</si>
  <si>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</si>
  <si>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</si>
  <si>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</si>
  <si>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</si>
  <si>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</si>
  <si>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</si>
  <si>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</si>
  <si>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</si>
  <si>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</si>
  <si>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</si>
  <si>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</si>
  <si>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</si>
  <si>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</si>
  <si>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</si>
  <si>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</si>
  <si>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</si>
  <si>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</si>
  <si>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</si>
  <si>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</si>
  <si>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</si>
  <si>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</si>
  <si>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</si>
  <si>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</si>
  <si>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</si>
  <si>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</si>
  <si>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</si>
  <si>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</si>
  <si>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</si>
  <si>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</si>
  <si>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</si>
  <si>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</si>
  <si>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</si>
  <si>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</si>
  <si>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</si>
  <si>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</si>
  <si>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</si>
  <si>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</si>
  <si>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</si>
  <si>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</si>
  <si>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</si>
  <si>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</si>
  <si>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</si>
  <si>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</si>
  <si>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</si>
  <si>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</si>
  <si>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</si>
  <si>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</si>
  <si>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</si>
  <si>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</si>
  <si>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</si>
  <si>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</si>
  <si>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</si>
  <si>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</si>
  <si>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</si>
  <si>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</si>
  <si>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</si>
  <si>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</si>
  <si>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</si>
  <si>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</si>
  <si>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</si>
  <si>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</si>
  <si>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</si>
  <si>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</si>
  <si>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</si>
  <si>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</si>
  <si>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</si>
  <si>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</si>
  <si>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</si>
  <si>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</si>
  <si>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</si>
  <si>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</si>
  <si>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</si>
  <si>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</si>
  <si>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</si>
  <si>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</si>
  <si>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</si>
  <si>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</si>
  <si>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</si>
  <si>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</si>
  <si>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</si>
  <si>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</si>
  <si>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</si>
  <si>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</si>
  <si>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</si>
  <si>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</si>
  <si>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</si>
  <si>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</si>
  <si>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</si>
  <si>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</si>
  <si>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</si>
  <si>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</si>
  <si>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</si>
  <si>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</si>
  <si>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</si>
  <si>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</si>
  <si>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</si>
  <si>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</si>
  <si>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</si>
  <si>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</si>
  <si>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</si>
  <si>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</si>
  <si>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</si>
  <si>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</si>
  <si>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</si>
  <si>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</si>
  <si>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</si>
  <si>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</si>
  <si>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</si>
  <si>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</si>
  <si>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</si>
  <si>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</si>
  <si>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</si>
  <si>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</si>
  <si>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</si>
  <si>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</si>
  <si>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</si>
  <si>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</si>
  <si>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</si>
  <si>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</si>
  <si>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</si>
  <si>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</si>
  <si>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</si>
  <si>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</si>
  <si>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</si>
  <si>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</si>
  <si>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</si>
  <si>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</si>
  <si>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</si>
  <si>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</si>
  <si>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</si>
  <si>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</si>
  <si>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</si>
  <si>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</si>
  <si>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</si>
  <si>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</si>
  <si>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</si>
  <si>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</si>
  <si>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</si>
  <si>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</si>
  <si>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</si>
  <si>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</si>
  <si>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</si>
  <si>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</si>
  <si>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</si>
  <si>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</si>
  <si>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</si>
  <si>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</si>
  <si>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</si>
  <si>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</si>
  <si>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</si>
  <si>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</si>
  <si>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</si>
  <si>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</si>
  <si>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</si>
  <si>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</si>
  <si>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</si>
  <si>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</si>
  <si>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</si>
  <si>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</si>
  <si>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</si>
  <si>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</si>
  <si>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</si>
  <si>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</si>
  <si>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</si>
  <si>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</si>
  <si>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</si>
  <si>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</si>
  <si>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</si>
  <si>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</si>
  <si>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</si>
  <si>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</si>
  <si>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</si>
  <si>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</si>
  <si>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</si>
  <si>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</si>
  <si>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</si>
  <si>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</si>
  <si>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</si>
  <si>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</si>
  <si>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</si>
  <si>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</si>
  <si>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</si>
  <si>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</si>
  <si>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</si>
  <si>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</si>
  <si>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</si>
  <si>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</si>
  <si>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</si>
  <si>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</si>
  <si>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</si>
  <si>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</si>
  <si>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</si>
  <si>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</si>
  <si>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</si>
  <si>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</si>
  <si>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</si>
  <si>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</si>
  <si>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</si>
  <si>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</si>
  <si>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</si>
  <si>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</si>
  <si>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</si>
  <si>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</si>
  <si>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</si>
  <si>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</si>
  <si>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</si>
  <si>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</si>
  <si>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</si>
  <si>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</si>
  <si>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</si>
  <si>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</si>
  <si>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</si>
  <si>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</si>
  <si>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</si>
  <si>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</si>
  <si>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</si>
  <si>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</si>
  <si>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</si>
  <si>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</si>
  <si>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</si>
  <si>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</si>
  <si>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</si>
  <si>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</si>
  <si>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</si>
  <si>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</si>
  <si>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</si>
  <si>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</si>
  <si>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</si>
  <si>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</si>
  <si>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</si>
  <si>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</si>
  <si>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</si>
  <si>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</si>
  <si>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</si>
  <si>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</si>
  <si>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</si>
  <si>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</si>
  <si>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</si>
  <si>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</si>
  <si>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</si>
  <si>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</si>
  <si>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</si>
  <si>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</si>
  <si>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</si>
  <si>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</si>
  <si>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</si>
  <si>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</si>
  <si>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</si>
  <si>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</si>
  <si>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</si>
  <si>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</si>
  <si>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</si>
  <si>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</si>
  <si>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</si>
  <si>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</si>
  <si>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</si>
  <si>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</si>
  <si>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</si>
  <si>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</si>
  <si>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</si>
  <si>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</si>
  <si>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</si>
  <si>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</si>
  <si>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</si>
  <si>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</si>
  <si>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</si>
  <si>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</si>
  <si>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</si>
  <si>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</si>
  <si>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</si>
  <si>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</si>
  <si>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</si>
  <si>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</si>
  <si>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</si>
  <si>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</si>
  <si>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</si>
  <si>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</si>
  <si>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</si>
  <si>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</si>
  <si>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</si>
  <si>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</si>
  <si>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</si>
  <si>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</si>
  <si>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</si>
  <si>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</si>
  <si>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</si>
  <si>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</si>
  <si>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</si>
  <si>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</si>
  <si>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</si>
  <si>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</si>
  <si>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</si>
  <si>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</si>
  <si>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</si>
  <si>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</si>
  <si>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</si>
  <si>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</si>
  <si>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</si>
  <si>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</si>
  <si>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</si>
  <si>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</si>
  <si>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</si>
  <si>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</si>
  <si>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</si>
  <si>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</si>
  <si>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</si>
  <si>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</si>
  <si>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</si>
  <si>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</si>
  <si>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</si>
  <si>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</si>
  <si>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</si>
  <si>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</si>
  <si>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</si>
  <si>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</si>
  <si>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</si>
  <si>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</si>
  <si>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</si>
  <si>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</si>
  <si>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</si>
  <si>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</si>
  <si>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</si>
  <si>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</si>
  <si>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</si>
  <si>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</si>
  <si>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</si>
  <si>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</si>
  <si>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</si>
  <si>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</si>
  <si>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</si>
  <si>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</si>
  <si>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</si>
  <si>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</si>
  <si>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</si>
  <si>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</si>
  <si>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</si>
  <si>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</si>
  <si>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</si>
  <si>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</si>
  <si>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</si>
  <si>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</si>
  <si>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</si>
  <si>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</si>
  <si>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</si>
  <si>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</si>
  <si>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</si>
  <si>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</si>
  <si>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</si>
  <si>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</si>
  <si>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</si>
  <si>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</si>
  <si>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</si>
  <si>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</si>
  <si>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</si>
  <si>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</si>
  <si>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</si>
  <si>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</si>
  <si>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</si>
  <si>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</si>
  <si>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</si>
  <si>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</si>
  <si>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</si>
  <si>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</si>
  <si>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</si>
  <si>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</si>
  <si>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</si>
  <si>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</si>
  <si>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</si>
  <si>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</si>
  <si>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</si>
  <si>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</si>
  <si>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</si>
  <si>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</si>
  <si>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</si>
  <si>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</si>
  <si>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</si>
  <si>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</si>
  <si>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</si>
  <si>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</si>
  <si>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</si>
  <si>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</si>
  <si>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</si>
  <si>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</si>
  <si>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</si>
  <si>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</si>
  <si>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</si>
  <si>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</si>
  <si>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</si>
  <si>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</si>
  <si>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</si>
  <si>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</si>
  <si>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</si>
  <si>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</si>
  <si>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</si>
  <si>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</si>
  <si>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</si>
  <si>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</si>
  <si>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</si>
  <si>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</si>
  <si>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</si>
  <si>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</si>
  <si>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</si>
  <si>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</si>
  <si>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</si>
  <si>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</si>
  <si>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</si>
  <si>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</si>
  <si>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</si>
  <si>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</si>
  <si>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</si>
  <si>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</si>
  <si>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</si>
  <si>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</si>
  <si>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</si>
  <si>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</si>
  <si>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</si>
  <si>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</si>
  <si>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</si>
  <si>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</si>
  <si>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</si>
  <si>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</si>
  <si>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</si>
  <si>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</si>
  <si>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</si>
  <si>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</si>
  <si>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</si>
  <si>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</si>
  <si>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</si>
  <si>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</si>
  <si>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</si>
  <si>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</si>
  <si>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</si>
  <si>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</si>
  <si>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</si>
  <si>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</si>
  <si>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</si>
  <si>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</si>
  <si>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</si>
  <si>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</si>
  <si>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</si>
  <si>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</si>
  <si>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</si>
  <si>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</si>
  <si>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</si>
  <si>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</si>
  <si>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</si>
  <si>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</si>
  <si>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</si>
  <si>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</si>
  <si>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</si>
  <si>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</si>
  <si>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</si>
  <si>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</si>
  <si>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</si>
  <si>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</si>
  <si>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</si>
  <si>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</si>
  <si>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</si>
  <si>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</si>
  <si>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</si>
  <si>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</si>
  <si>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</si>
  <si>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</si>
  <si>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</si>
  <si>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</si>
  <si>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</si>
  <si>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</si>
  <si>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</si>
  <si>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</si>
  <si>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</si>
  <si>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</si>
  <si>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</si>
  <si>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</si>
  <si>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</si>
  <si>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</si>
  <si>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</si>
  <si>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</si>
  <si>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</si>
  <si>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</si>
  <si>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</si>
  <si>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</si>
  <si>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</si>
  <si>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</si>
  <si>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</si>
  <si>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</si>
  <si>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</si>
  <si>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</si>
  <si>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</si>
  <si>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</si>
  <si>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</si>
  <si>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</si>
  <si>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</si>
  <si>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</si>
  <si>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</si>
  <si>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</si>
  <si>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</si>
  <si>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</si>
  <si>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</si>
  <si>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</si>
  <si>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</si>
  <si>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</si>
  <si>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</si>
  <si>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</si>
  <si>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</si>
  <si>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</si>
  <si>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</si>
  <si>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</si>
  <si>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</si>
  <si>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</si>
  <si>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</si>
  <si>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</si>
  <si>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</si>
  <si>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</si>
  <si>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</si>
  <si>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</si>
  <si>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</si>
  <si>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</si>
  <si>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</si>
  <si>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</si>
  <si>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</si>
  <si>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</si>
  <si>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</si>
  <si>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</si>
  <si>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</si>
  <si>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</si>
  <si>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</si>
  <si>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</si>
  <si>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</si>
  <si>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</si>
  <si>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</si>
  <si>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</si>
  <si>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</si>
  <si>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</si>
  <si>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</si>
  <si>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</si>
  <si>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</si>
  <si>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</si>
  <si>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</si>
  <si>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</si>
  <si>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</si>
  <si>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</si>
  <si>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</si>
  <si>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</si>
  <si>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</si>
  <si>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</si>
  <si>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</si>
  <si>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</si>
  <si>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</si>
  <si>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</si>
  <si>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</si>
  <si>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</si>
  <si>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</si>
  <si>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</si>
  <si>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</si>
  <si>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</si>
  <si>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</si>
  <si>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</si>
  <si>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</si>
  <si>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</si>
  <si>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</si>
  <si>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</si>
  <si>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</si>
  <si>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</si>
  <si>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</si>
  <si>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</si>
  <si>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</si>
  <si>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</si>
  <si>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</si>
  <si>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</si>
  <si>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</si>
  <si>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</si>
  <si>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</si>
  <si>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</si>
  <si>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</si>
  <si>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</si>
  <si>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</si>
  <si>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</si>
  <si>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</si>
  <si>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</si>
  <si>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</si>
  <si>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</si>
  <si>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</si>
  <si>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</si>
  <si>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</si>
  <si>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</si>
  <si>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</si>
  <si>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</si>
  <si>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</si>
  <si>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</si>
  <si>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</si>
  <si>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</si>
  <si>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</si>
  <si>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</si>
  <si>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</si>
  <si>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</si>
  <si>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</si>
  <si>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</si>
  <si>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</si>
  <si>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</si>
  <si>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</si>
  <si>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</si>
  <si>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</si>
  <si>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</si>
  <si>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</si>
  <si>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</si>
  <si>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</si>
  <si>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</si>
  <si>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</si>
  <si>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</si>
  <si>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</si>
  <si>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</si>
  <si>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</si>
  <si>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</si>
  <si>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</si>
  <si>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</si>
  <si>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</si>
  <si>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</si>
  <si>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</si>
  <si>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</si>
  <si>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</si>
  <si>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</si>
  <si>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</si>
  <si>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</si>
  <si>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</si>
  <si>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</si>
  <si>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</si>
  <si>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</si>
  <si>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</si>
  <si>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</si>
  <si>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</si>
  <si>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</si>
  <si>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</si>
  <si>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</si>
  <si>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</si>
  <si>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</si>
  <si>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</si>
  <si>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</si>
  <si>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</si>
  <si>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</si>
  <si>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</si>
  <si>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</si>
  <si>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</si>
  <si>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</si>
  <si>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</si>
  <si>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</si>
  <si>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</si>
  <si>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</si>
  <si>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</si>
  <si>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</si>
  <si>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</si>
  <si>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</si>
  <si>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</si>
  <si>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</si>
  <si>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</si>
  <si>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</si>
  <si>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</si>
  <si>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</si>
  <si>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</si>
  <si>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</si>
  <si>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</si>
  <si>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</si>
  <si>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</si>
  <si>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</si>
  <si>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</si>
  <si>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</si>
  <si>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</si>
  <si>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</si>
  <si>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</si>
  <si>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</si>
  <si>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</si>
  <si>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</si>
  <si>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</si>
  <si>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</si>
  <si>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</si>
  <si>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</si>
  <si>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</si>
  <si>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</si>
  <si>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</si>
  <si>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</si>
  <si>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</si>
  <si>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</si>
  <si>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</si>
  <si>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</si>
  <si>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</si>
  <si>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</si>
  <si>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</si>
  <si>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</si>
  <si>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</si>
  <si>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</si>
  <si>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</si>
  <si>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</si>
  <si>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</si>
  <si>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</si>
  <si>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</si>
  <si>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</si>
  <si>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</si>
  <si>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</si>
  <si>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</si>
  <si>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</si>
  <si>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</si>
  <si>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</si>
  <si>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</si>
  <si>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</si>
  <si>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</si>
  <si>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</si>
  <si>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</si>
  <si>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</si>
  <si>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</si>
  <si>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</si>
  <si>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</si>
  <si>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</si>
  <si>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</si>
  <si>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</si>
  <si>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</si>
  <si>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</si>
  <si>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</si>
  <si>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</si>
  <si>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</si>
  <si>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</si>
  <si>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</si>
  <si>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</si>
  <si>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</si>
  <si>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</si>
  <si>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</si>
  <si>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</si>
  <si>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</si>
  <si>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</si>
  <si>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</si>
  <si>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</si>
  <si>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</si>
  <si>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</si>
  <si>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</si>
  <si>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</si>
  <si>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</si>
  <si>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</si>
  <si>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</si>
  <si>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</si>
  <si>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</si>
  <si>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</si>
  <si>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</si>
  <si>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</si>
  <si>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</si>
  <si>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</si>
  <si>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</si>
  <si>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</si>
  <si>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</si>
  <si>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</si>
  <si>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</si>
  <si>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</si>
  <si>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</si>
  <si>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</si>
  <si>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</si>
  <si>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</si>
  <si>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</si>
  <si>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</si>
  <si>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</si>
  <si>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</si>
  <si>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</si>
  <si>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</si>
  <si>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</si>
  <si>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</si>
  <si>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</si>
  <si>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</si>
  <si>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</si>
  <si>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</si>
  <si>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</si>
  <si>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</si>
  <si>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</si>
  <si>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</si>
  <si>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</si>
  <si>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</si>
  <si>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</si>
  <si>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</si>
  <si>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</si>
  <si>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</si>
  <si>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</si>
  <si>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</si>
  <si>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</si>
  <si>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</si>
  <si>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</si>
  <si>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</si>
  <si>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</si>
  <si>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</si>
  <si>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</si>
  <si>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</si>
  <si>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</si>
  <si>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</si>
  <si>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</si>
  <si>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</si>
  <si>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</si>
  <si>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</si>
  <si>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</si>
  <si>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</si>
  <si>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</si>
  <si>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</si>
  <si>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</si>
  <si>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</si>
  <si>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</si>
  <si>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</si>
  <si>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</si>
  <si>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</si>
  <si>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</si>
  <si>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</si>
  <si>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</si>
  <si>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</si>
  <si>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</si>
  <si>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</si>
  <si>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</si>
  <si>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</si>
  <si>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</si>
  <si>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</si>
  <si>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</si>
  <si>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</si>
  <si>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</si>
  <si>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</si>
  <si>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</si>
  <si>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</si>
  <si>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</si>
  <si>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</si>
  <si>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</si>
  <si>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</si>
  <si>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</si>
  <si>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</si>
  <si>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</si>
  <si>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</si>
  <si>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</si>
  <si>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</si>
  <si>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</si>
  <si>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</si>
  <si>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</si>
  <si>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</si>
  <si>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</si>
  <si>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</si>
  <si>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</si>
  <si>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</si>
  <si>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</si>
  <si>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</si>
  <si>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</si>
  <si>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</si>
  <si>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</si>
  <si>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</si>
  <si>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</si>
  <si>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</si>
  <si>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</si>
  <si>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</si>
  <si>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</si>
  <si>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</si>
  <si>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</si>
  <si>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</si>
  <si>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</si>
  <si>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</si>
  <si>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</si>
  <si>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</si>
  <si>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</si>
  <si>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</si>
  <si>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</si>
  <si>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</si>
  <si>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</si>
  <si>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</si>
  <si>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</si>
  <si>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</si>
  <si>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</si>
  <si>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</si>
  <si>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</si>
  <si>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</si>
  <si>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</si>
  <si>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</si>
  <si>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</si>
  <si>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</si>
  <si>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</si>
  <si>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</si>
  <si>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</si>
  <si>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</si>
  <si>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</si>
  <si>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</si>
  <si>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</si>
  <si>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</si>
  <si>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</si>
  <si>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</si>
  <si>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</si>
  <si>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</si>
  <si>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</si>
  <si>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</si>
  <si>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</si>
  <si>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</si>
  <si>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</si>
  <si>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</si>
  <si>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</si>
  <si>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</si>
  <si>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</si>
  <si>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</si>
  <si>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</si>
  <si>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</si>
  <si>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</si>
  <si>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</si>
  <si>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</si>
  <si>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</si>
  <si>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</si>
  <si>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</si>
  <si>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</si>
  <si>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</si>
  <si>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</si>
  <si>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</si>
  <si>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</si>
  <si>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</si>
  <si>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</si>
  <si>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</si>
  <si>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</si>
  <si>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</si>
  <si>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</si>
  <si>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</si>
  <si>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</si>
  <si>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</si>
  <si>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</si>
  <si>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</si>
  <si>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</si>
  <si>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</si>
  <si>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</si>
  <si>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</si>
  <si>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</si>
  <si>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</si>
  <si>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</si>
  <si>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</si>
  <si>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</si>
  <si>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</si>
  <si>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</si>
  <si>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</si>
  <si>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</si>
  <si>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</si>
  <si>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</si>
  <si>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</si>
  <si>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</si>
  <si>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</si>
  <si>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</si>
  <si>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</si>
  <si>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</si>
  <si>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</si>
  <si>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</si>
  <si>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</si>
  <si>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</si>
  <si>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</si>
  <si>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</si>
  <si>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</si>
  <si>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</si>
  <si>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</si>
  <si>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</si>
  <si>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</si>
  <si>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</si>
  <si>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</si>
  <si>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</si>
  <si>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</si>
  <si>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</si>
  <si>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</si>
  <si>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</si>
  <si>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</si>
  <si>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</si>
  <si>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</si>
  <si>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</si>
  <si>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</si>
  <si>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</si>
  <si>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</si>
  <si>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</si>
  <si>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</si>
  <si>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</si>
  <si>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</si>
  <si>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</si>
  <si>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</si>
  <si>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</si>
  <si>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</si>
  <si>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</si>
  <si>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</si>
  <si>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</si>
  <si>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</si>
  <si>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</si>
  <si>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</si>
  <si>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</si>
  <si>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</si>
  <si>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</si>
  <si>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</si>
  <si>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</si>
  <si>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</si>
  <si>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</si>
  <si>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</si>
  <si>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</si>
  <si>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</si>
  <si>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</si>
  <si>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</si>
  <si>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</si>
  <si>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</si>
  <si>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</si>
  <si>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</si>
  <si>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</si>
  <si>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</si>
  <si>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</si>
  <si>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</si>
  <si>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</si>
  <si>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</si>
  <si>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</si>
  <si>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</si>
  <si>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</si>
  <si>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</si>
  <si>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</si>
  <si>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</si>
  <si>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</si>
  <si>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</si>
  <si>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</si>
  <si>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</si>
  <si>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</si>
  <si>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</si>
  <si>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</si>
  <si>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</si>
  <si>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</si>
  <si>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</si>
  <si>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</si>
  <si>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</si>
  <si>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</si>
  <si>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</si>
  <si>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</si>
  <si>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</si>
  <si>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</si>
  <si>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</si>
  <si>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</si>
  <si>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</si>
  <si>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</si>
  <si>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</si>
  <si>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</si>
  <si>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</si>
  <si>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</si>
  <si>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</si>
  <si>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</si>
  <si>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</si>
  <si>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</si>
  <si>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</si>
  <si>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</si>
  <si>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</si>
  <si>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</si>
  <si>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</si>
  <si>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</si>
  <si>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</si>
  <si>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</si>
  <si>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</si>
  <si>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</si>
  <si>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</si>
  <si>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</si>
  <si>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</si>
  <si>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</si>
  <si>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</si>
  <si>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</si>
  <si>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</si>
  <si>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</si>
  <si>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</si>
  <si>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</si>
  <si>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</si>
  <si>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</si>
  <si>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</si>
  <si>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</si>
  <si>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</si>
  <si>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</si>
  <si>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</si>
  <si>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</si>
  <si>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</si>
  <si>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</si>
  <si>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</si>
  <si>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</si>
  <si>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</si>
  <si>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</si>
  <si>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</si>
  <si>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</si>
  <si>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</si>
  <si>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</si>
  <si>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</si>
  <si>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</si>
  <si>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</si>
  <si>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</si>
  <si>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</si>
  <si>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</si>
  <si>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</si>
  <si>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</si>
  <si>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</si>
  <si>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</si>
  <si>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</si>
  <si>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</si>
  <si>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</si>
  <si>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</si>
  <si>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</si>
  <si>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</si>
  <si>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</si>
  <si>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</si>
  <si>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</si>
  <si>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</si>
  <si>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</si>
  <si>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</si>
  <si>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</si>
  <si>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</si>
  <si>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</si>
  <si>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</si>
  <si>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</si>
  <si>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</si>
  <si>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</si>
  <si>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</si>
  <si>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</si>
  <si>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</si>
  <si>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</si>
  <si>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</si>
  <si>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</si>
  <si>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</si>
  <si>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</si>
  <si>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</si>
  <si>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</si>
  <si>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</si>
  <si>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</si>
  <si>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</si>
  <si>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</si>
  <si>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</si>
  <si>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</si>
  <si>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</si>
  <si>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</si>
  <si>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</si>
  <si>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</si>
  <si>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</si>
  <si>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</si>
  <si>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</si>
  <si>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</si>
  <si>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</si>
  <si>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</si>
  <si>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</si>
  <si>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</si>
  <si>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</si>
  <si>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</si>
  <si>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</si>
  <si>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</si>
  <si>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</si>
  <si>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</si>
  <si>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</si>
  <si>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</si>
  <si>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</si>
  <si>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</si>
  <si>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</si>
  <si>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</si>
  <si>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</si>
  <si>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</si>
  <si>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</si>
  <si>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</si>
  <si>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</si>
  <si>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</si>
  <si>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</si>
  <si>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</si>
  <si>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</si>
  <si>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</si>
  <si>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</si>
  <si>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</si>
  <si>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</si>
  <si>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</si>
  <si>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</si>
  <si>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</si>
  <si>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</si>
  <si>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</si>
  <si>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</si>
  <si>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</si>
  <si>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</si>
  <si>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</si>
  <si>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</si>
  <si>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</si>
  <si>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</si>
  <si>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</si>
  <si>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</si>
  <si>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</si>
  <si>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</si>
  <si>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</si>
  <si>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</si>
  <si>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</si>
  <si>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</si>
  <si>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</si>
  <si>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</si>
  <si>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</si>
  <si>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</si>
  <si>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</si>
  <si>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</si>
  <si>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</si>
  <si>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</si>
  <si>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</si>
  <si>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</si>
  <si>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</si>
  <si>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</si>
  <si>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</si>
  <si>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</si>
  <si>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</si>
  <si>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</si>
  <si>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</si>
  <si>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</si>
  <si>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</si>
  <si>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</si>
  <si>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</si>
  <si>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</si>
  <si>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</si>
  <si>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</si>
  <si>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</si>
  <si>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</si>
  <si>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</si>
  <si>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</si>
  <si>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</si>
  <si>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</si>
  <si>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</si>
  <si>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</si>
  <si>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</si>
  <si>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</si>
  <si>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</si>
  <si>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</si>
  <si>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</si>
  <si>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</si>
  <si>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</si>
  <si>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</si>
  <si>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</si>
  <si>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</si>
  <si>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</si>
  <si>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</si>
  <si>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</si>
  <si>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</si>
  <si>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</si>
  <si>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</si>
  <si>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</si>
  <si>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</si>
  <si>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</si>
  <si>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</si>
  <si>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</si>
  <si>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</si>
  <si>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</si>
  <si>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</si>
  <si>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</si>
  <si>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</si>
  <si>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</si>
  <si>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</si>
  <si>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</si>
  <si>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</si>
  <si>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</si>
  <si>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</si>
  <si>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</si>
  <si>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</si>
  <si>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</si>
  <si>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</si>
  <si>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</si>
  <si>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</si>
  <si>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</si>
  <si>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</si>
  <si>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</si>
  <si>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</si>
  <si>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</si>
  <si>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</si>
  <si>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</si>
  <si>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</si>
  <si>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</si>
  <si>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</si>
  <si>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</si>
  <si>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</si>
  <si>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</si>
  <si>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</si>
  <si>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</si>
  <si>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</si>
  <si>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</si>
  <si>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</si>
  <si>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</si>
  <si>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</si>
  <si>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</si>
  <si>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</si>
  <si>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</si>
  <si>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</si>
  <si>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</si>
  <si>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</si>
  <si>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</si>
  <si>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</si>
  <si>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</si>
  <si>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</si>
  <si>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</si>
  <si>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</si>
  <si>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</si>
  <si>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</si>
  <si>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</si>
  <si>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</si>
  <si>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</si>
  <si>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</si>
  <si>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</si>
  <si>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</si>
  <si>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</si>
  <si>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</si>
  <si>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</si>
  <si>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</si>
  <si>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</si>
  <si>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</si>
  <si>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</si>
  <si>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</si>
  <si>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</si>
  <si>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</si>
  <si>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</si>
  <si>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</si>
  <si>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</si>
  <si>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</si>
  <si>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</si>
  <si>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</si>
  <si>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</si>
  <si>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</si>
  <si>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</si>
  <si>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</si>
  <si>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</si>
  <si>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</si>
  <si>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</si>
  <si>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</si>
  <si>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</si>
  <si>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</si>
  <si>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</si>
  <si>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</si>
  <si>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</si>
  <si>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</si>
  <si>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</si>
  <si>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</si>
  <si>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</si>
  <si>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</si>
  <si>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</si>
  <si>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</si>
  <si>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</si>
  <si>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</si>
  <si>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</si>
  <si>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</si>
  <si>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</si>
  <si>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</si>
  <si>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</si>
  <si>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</si>
  <si>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</si>
  <si>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</si>
  <si>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</si>
  <si>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</si>
  <si>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</si>
  <si>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</si>
  <si>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</si>
  <si>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</si>
  <si>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</si>
  <si>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</si>
  <si>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</si>
  <si>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</si>
  <si>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</si>
  <si>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</si>
  <si>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</si>
  <si>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</si>
  <si>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</si>
  <si>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</si>
  <si>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</si>
  <si>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</si>
  <si>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</si>
  <si>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</si>
  <si>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</si>
  <si>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</si>
  <si>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</si>
  <si>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</si>
  <si>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</si>
  <si>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</si>
  <si>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</si>
  <si>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</si>
  <si>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</si>
  <si>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</si>
  <si>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</si>
  <si>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</si>
  <si>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</si>
  <si>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</si>
  <si>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</si>
  <si>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</si>
  <si>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</si>
  <si>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</si>
  <si>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</si>
  <si>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</si>
  <si>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</si>
  <si>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</si>
  <si>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</si>
  <si>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</si>
  <si>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</si>
  <si>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</si>
  <si>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</si>
  <si>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</si>
  <si>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</si>
  <si>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</si>
  <si>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</si>
  <si>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</si>
  <si>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</si>
  <si>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</si>
  <si>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</si>
  <si>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</si>
  <si>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</si>
  <si>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</si>
  <si>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</si>
  <si>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</si>
  <si>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</si>
  <si>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</si>
  <si>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</si>
  <si>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</si>
  <si>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</si>
  <si>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</si>
  <si>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</si>
  <si>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</si>
  <si>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</si>
  <si>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</si>
  <si>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</si>
  <si>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</si>
  <si>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</si>
  <si>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</si>
  <si>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</si>
  <si>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</si>
  <si>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</si>
  <si>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</si>
  <si>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</si>
  <si>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</si>
  <si>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</si>
  <si>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</si>
  <si>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</si>
  <si>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</si>
  <si>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</si>
  <si>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</si>
  <si>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</si>
  <si>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</si>
  <si>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</si>
  <si>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</si>
  <si>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</si>
  <si>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</si>
  <si>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</si>
  <si>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</si>
  <si>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</si>
  <si>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</si>
  <si>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</si>
  <si>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</si>
  <si>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</si>
  <si>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</si>
  <si>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</si>
  <si>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</si>
  <si>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</si>
  <si>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</si>
  <si>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</si>
  <si>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</si>
  <si>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</si>
  <si>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</si>
  <si>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</si>
  <si>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</si>
  <si>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</si>
  <si>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</si>
  <si>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</si>
  <si>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</si>
  <si>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</si>
  <si>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</si>
  <si>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</si>
  <si>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</si>
  <si>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</si>
  <si>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</si>
  <si>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</si>
  <si>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</si>
  <si>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</si>
  <si>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</si>
  <si>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</si>
  <si>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</si>
  <si>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</si>
  <si>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</si>
  <si>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</si>
  <si>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</si>
  <si>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</si>
  <si>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</si>
  <si>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</si>
  <si>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</si>
  <si>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</si>
  <si>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</si>
  <si>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</si>
  <si>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</si>
  <si>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</si>
  <si>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</si>
  <si>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</si>
  <si>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</si>
  <si>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</si>
  <si>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</si>
  <si>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</si>
  <si>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</si>
  <si>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</si>
  <si>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</si>
  <si>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</si>
  <si>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</si>
  <si>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</si>
  <si>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</si>
  <si>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</si>
  <si>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</si>
  <si>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</si>
  <si>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</si>
  <si>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</si>
  <si>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</si>
  <si>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</si>
  <si>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</si>
  <si>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</si>
  <si>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</si>
  <si>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</si>
  <si>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</si>
  <si>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</si>
  <si>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</si>
  <si>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</si>
  <si>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</si>
  <si>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</si>
  <si>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</si>
  <si>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</si>
  <si>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</si>
  <si>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</si>
  <si>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</si>
  <si>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</si>
  <si>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</si>
  <si>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</si>
  <si>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</si>
  <si>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</si>
  <si>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</si>
  <si>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</si>
  <si>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</si>
  <si>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</si>
  <si>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</si>
  <si>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</si>
  <si>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</si>
  <si>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</si>
  <si>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</si>
  <si>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</si>
  <si>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</si>
  <si>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</si>
  <si>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</si>
  <si>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</si>
  <si>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</si>
  <si>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</si>
  <si>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</si>
  <si>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</si>
  <si>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</si>
  <si>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</si>
  <si>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</si>
  <si>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</si>
  <si>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</si>
  <si>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</si>
  <si>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</si>
  <si>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</si>
  <si>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</si>
  <si>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</si>
  <si>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</si>
  <si>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</si>
  <si>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</si>
  <si>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</si>
  <si>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</si>
  <si>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</si>
  <si>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</si>
  <si>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</si>
  <si>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</si>
  <si>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</si>
  <si>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</si>
  <si>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</si>
  <si>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</si>
  <si>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</si>
  <si>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</si>
  <si>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</si>
  <si>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</si>
  <si>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</si>
  <si>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</si>
  <si>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</si>
  <si>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</si>
  <si>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</si>
  <si>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</si>
  <si>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</si>
  <si>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</si>
  <si>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</si>
  <si>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</si>
  <si>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</si>
  <si>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</si>
  <si>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</si>
  <si>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</si>
  <si>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</si>
  <si>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</si>
  <si>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</si>
  <si>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</si>
  <si>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</si>
  <si>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</si>
  <si>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</si>
  <si>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</si>
  <si>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</si>
  <si>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</si>
  <si>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</si>
  <si>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</si>
  <si>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</si>
  <si>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</si>
  <si>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</si>
  <si>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</si>
  <si>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</si>
  <si>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</si>
  <si>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</si>
  <si>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</si>
  <si>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</si>
  <si>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</si>
  <si>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</si>
  <si>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</si>
  <si>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</si>
  <si>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</si>
  <si>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</si>
  <si>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</si>
  <si>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</si>
  <si>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</si>
  <si>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</si>
  <si>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</si>
  <si>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</si>
  <si>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</si>
  <si>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</si>
  <si>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</si>
  <si>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</si>
  <si>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</si>
  <si>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</si>
  <si>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</si>
  <si>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</si>
  <si>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</si>
  <si>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</si>
  <si>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</si>
  <si>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</si>
  <si>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</si>
  <si>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</si>
  <si>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</si>
  <si>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</si>
  <si>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</si>
  <si>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</si>
  <si>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</si>
  <si>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</si>
  <si>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</si>
  <si>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</si>
  <si>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</si>
  <si>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</si>
  <si>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</si>
  <si>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</si>
  <si>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</si>
  <si>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</si>
  <si>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</si>
  <si>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</si>
  <si>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</si>
  <si>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</si>
  <si>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</si>
  <si>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</si>
  <si>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</si>
  <si>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</si>
  <si>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</si>
  <si>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</si>
  <si>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</si>
  <si>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</si>
  <si>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</si>
  <si>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</si>
  <si>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</si>
  <si>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</si>
  <si>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</si>
  <si>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</si>
  <si>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</si>
  <si>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</si>
  <si>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</si>
  <si>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</si>
  <si>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</si>
  <si>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</si>
  <si>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</si>
  <si>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</si>
  <si>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</si>
  <si>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</si>
  <si>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</si>
  <si>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</si>
  <si>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</si>
  <si>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</si>
  <si>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</si>
  <si>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</si>
  <si>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</si>
  <si>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</si>
  <si>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</si>
  <si>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</si>
  <si>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</si>
  <si>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</si>
  <si>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</si>
  <si>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</si>
  <si>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</si>
  <si>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</si>
  <si>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</si>
  <si>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</si>
  <si>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</si>
  <si>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</si>
  <si>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</si>
  <si>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</si>
  <si>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</si>
  <si>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</si>
  <si>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</si>
  <si>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</si>
  <si>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</si>
  <si>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</si>
  <si>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</si>
  <si>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</si>
  <si>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</si>
  <si>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</si>
  <si>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</si>
  <si>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</si>
  <si>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</si>
  <si>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</si>
  <si>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</si>
  <si>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</si>
  <si>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</si>
  <si>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</si>
  <si>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</si>
  <si>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</si>
  <si>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</si>
  <si>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</si>
  <si>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</si>
  <si>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</si>
  <si>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</si>
  <si>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</si>
  <si>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</si>
  <si>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</si>
  <si>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</si>
  <si>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</si>
  <si>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</si>
  <si>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</si>
  <si>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</si>
  <si>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</si>
  <si>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</si>
  <si>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</si>
  <si>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</si>
  <si>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</si>
  <si>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</si>
  <si>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</si>
  <si>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</si>
  <si>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</si>
  <si>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</si>
  <si>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</si>
  <si>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</si>
  <si>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</si>
  <si>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</si>
  <si>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</si>
  <si>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</si>
  <si>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</si>
  <si>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</si>
  <si>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</si>
  <si>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</si>
  <si>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</si>
  <si>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</si>
  <si>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</si>
  <si>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</si>
  <si>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</si>
  <si>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</si>
  <si>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</si>
  <si>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</si>
  <si>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</si>
  <si>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</si>
  <si>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</si>
  <si>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</si>
  <si>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</si>
  <si>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</si>
  <si>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</si>
  <si>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</si>
  <si>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</si>
  <si>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</si>
  <si>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</si>
  <si>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</si>
  <si>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</si>
  <si>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</si>
  <si>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</si>
  <si>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</si>
  <si>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</si>
  <si>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</si>
  <si>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</si>
  <si>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</si>
  <si>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</si>
  <si>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</si>
  <si>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</si>
  <si>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</si>
  <si>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</si>
  <si>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</si>
  <si>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</si>
  <si>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</si>
  <si>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</si>
  <si>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</si>
  <si>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</si>
  <si>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</si>
  <si>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</si>
  <si>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</si>
  <si>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</si>
  <si>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</si>
  <si>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</si>
  <si>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</si>
  <si>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</si>
  <si>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</si>
  <si>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</si>
  <si>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</si>
  <si>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</si>
  <si>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</si>
  <si>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</si>
  <si>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</si>
  <si>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</si>
  <si>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</si>
  <si>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</si>
  <si>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</si>
  <si>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</si>
  <si>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</si>
  <si>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</si>
  <si>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</si>
  <si>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</si>
  <si>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</si>
  <si>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</si>
  <si>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</si>
  <si>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</si>
  <si>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</si>
  <si>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</si>
  <si>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</si>
  <si>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</si>
  <si>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</si>
  <si>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</si>
  <si>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</si>
  <si>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</si>
  <si>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</si>
  <si>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</si>
  <si>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</si>
  <si>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</si>
  <si>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</si>
  <si>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</si>
  <si>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</si>
  <si>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</si>
  <si>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</si>
  <si>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</si>
  <si>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</si>
  <si>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</si>
  <si>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</si>
  <si>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</si>
  <si>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</si>
  <si>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</si>
  <si>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</si>
  <si>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</si>
  <si>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</si>
  <si>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</si>
  <si>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</si>
  <si>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</si>
  <si>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</si>
  <si>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</si>
  <si>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</si>
  <si>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</si>
  <si>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</si>
  <si>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</si>
  <si>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</si>
  <si>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</si>
  <si>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</si>
  <si>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</si>
  <si>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</si>
  <si>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</si>
  <si>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</si>
  <si>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</si>
  <si>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</si>
  <si>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</si>
  <si>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</si>
  <si>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</si>
  <si>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</si>
  <si>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</si>
  <si>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</si>
  <si>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</si>
  <si>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</si>
  <si>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</si>
  <si>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</si>
  <si>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</si>
  <si>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</si>
  <si>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</si>
  <si>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</si>
  <si>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</si>
  <si>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</si>
  <si>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</si>
  <si>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</si>
  <si>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</si>
  <si>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</si>
  <si>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</si>
  <si>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</si>
  <si>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</si>
  <si>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</si>
  <si>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</si>
  <si>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</si>
  <si>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</si>
  <si>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</si>
  <si>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</si>
  <si>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</si>
  <si>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</si>
  <si>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</si>
  <si>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</si>
  <si>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</si>
  <si>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</si>
  <si>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</si>
  <si>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</si>
  <si>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</si>
  <si>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</si>
  <si>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</si>
  <si>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</si>
  <si>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</si>
  <si>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</si>
  <si>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</si>
  <si>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</si>
  <si>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</si>
  <si>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</si>
  <si>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</si>
  <si>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</si>
  <si>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</si>
  <si>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</si>
  <si>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</si>
  <si>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</si>
  <si>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</si>
  <si>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</si>
  <si>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</si>
  <si>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</si>
  <si>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</si>
  <si>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</si>
  <si>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</si>
  <si>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</si>
  <si>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</si>
  <si>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</si>
  <si>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</si>
  <si>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</si>
  <si>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</si>
  <si>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</si>
  <si>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</si>
  <si>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</si>
  <si>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</si>
  <si>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</si>
  <si>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</si>
  <si>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</si>
  <si>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</si>
  <si>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</si>
  <si>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</si>
  <si>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</si>
  <si>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</si>
  <si>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</si>
  <si>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</si>
  <si>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</si>
  <si>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</si>
  <si>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</si>
  <si>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</si>
  <si>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</si>
  <si>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</si>
  <si>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</si>
  <si>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</si>
  <si>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</si>
  <si>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</si>
  <si>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</si>
  <si>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</si>
  <si>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</si>
  <si>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</si>
  <si>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</si>
  <si>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</si>
  <si>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</si>
  <si>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</si>
  <si>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</si>
  <si>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</si>
  <si>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</si>
  <si>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</si>
  <si>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</si>
  <si>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</si>
  <si>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</si>
  <si>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</si>
  <si>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</si>
  <si>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</si>
  <si>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</si>
  <si>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</si>
  <si>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</si>
  <si>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</si>
  <si>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</si>
  <si>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</si>
  <si>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</si>
  <si>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</si>
  <si>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</si>
  <si>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</si>
  <si>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</si>
  <si>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</si>
  <si>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</si>
  <si>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</si>
  <si>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</si>
  <si>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</si>
  <si>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</si>
  <si>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</si>
  <si>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</si>
  <si>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</si>
  <si>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</si>
  <si>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</si>
  <si>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</si>
  <si>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</si>
  <si>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</si>
  <si>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</si>
  <si>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</si>
  <si>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</si>
  <si>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</si>
  <si>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</si>
  <si>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</si>
  <si>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</si>
  <si>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</si>
  <si>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</si>
  <si>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</si>
  <si>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</si>
  <si>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</si>
  <si>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</si>
  <si>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</si>
  <si>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</si>
  <si>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</si>
  <si>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</si>
  <si>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</si>
  <si>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</si>
  <si>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</si>
  <si>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</si>
  <si>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</si>
  <si>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</si>
  <si>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</si>
  <si>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</si>
  <si>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</si>
  <si>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</si>
  <si>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</si>
  <si>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</si>
  <si>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</si>
  <si>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</si>
  <si>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</si>
  <si>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</si>
  <si>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</si>
  <si>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</si>
  <si>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</si>
  <si>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</si>
  <si>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</si>
  <si>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</si>
  <si>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</si>
  <si>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</si>
  <si>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</si>
  <si>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</si>
  <si>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</si>
  <si>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</si>
  <si>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</si>
  <si>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</si>
  <si>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</si>
  <si>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</si>
  <si>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</si>
  <si>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</si>
  <si>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</si>
  <si>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</si>
  <si>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</si>
  <si>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</si>
  <si>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</si>
  <si>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</si>
  <si>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</si>
  <si>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</si>
  <si>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</si>
  <si>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</si>
  <si>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</si>
  <si>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</si>
  <si>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</si>
  <si>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</si>
  <si>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</si>
  <si>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</si>
  <si>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</si>
  <si>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</si>
  <si>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</si>
  <si>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</si>
  <si>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</si>
  <si>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</si>
  <si>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</si>
  <si>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</si>
  <si>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</si>
  <si>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</si>
  <si>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</si>
  <si>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</si>
  <si>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</si>
  <si>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</si>
  <si>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</si>
  <si>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</si>
  <si>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</si>
  <si>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</si>
  <si>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</si>
  <si>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</si>
  <si>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</si>
  <si>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</si>
  <si>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</si>
  <si>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</si>
  <si>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</si>
  <si>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</si>
  <si>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</si>
  <si>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</si>
  <si>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</si>
  <si>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</si>
  <si>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</si>
  <si>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</si>
  <si>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</si>
  <si>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</si>
  <si>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</si>
  <si>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</si>
  <si>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</si>
  <si>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</si>
  <si>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</si>
  <si>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</si>
  <si>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</si>
  <si>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</si>
  <si>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</si>
  <si>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</si>
  <si>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</si>
  <si>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</si>
  <si>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</si>
  <si>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</si>
  <si>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</si>
  <si>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</si>
  <si>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</si>
  <si>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</si>
  <si>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</si>
  <si>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</si>
  <si>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</si>
  <si>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</si>
  <si>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</si>
  <si>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</si>
  <si>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</si>
  <si>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</si>
  <si>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</si>
  <si>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</si>
  <si>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</si>
  <si>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</si>
  <si>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</si>
  <si>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</si>
  <si>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</si>
  <si>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</si>
  <si>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</si>
  <si>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</si>
  <si>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</si>
  <si>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</si>
  <si>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</si>
  <si>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</si>
  <si>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</si>
  <si>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</si>
  <si>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</si>
  <si>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</si>
  <si>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</si>
  <si>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</si>
  <si>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</si>
  <si>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</si>
  <si>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</si>
  <si>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</si>
  <si>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</si>
  <si>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</si>
  <si>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</si>
  <si>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</si>
  <si>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</si>
  <si>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</si>
  <si>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</si>
  <si>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</si>
  <si>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</si>
  <si>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</si>
  <si>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</si>
  <si>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</si>
  <si>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</si>
  <si>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</si>
  <si>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</si>
  <si>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</si>
  <si>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</si>
  <si>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</si>
  <si>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</si>
  <si>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</si>
  <si>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</si>
  <si>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</si>
  <si>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</si>
  <si>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</si>
  <si>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</si>
  <si>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</si>
  <si>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</si>
  <si>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</si>
  <si>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</si>
  <si>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</si>
  <si>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</si>
  <si>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</si>
  <si>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</si>
  <si>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</si>
  <si>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</si>
  <si>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</si>
  <si>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</si>
  <si>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</si>
  <si>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</si>
  <si>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</si>
  <si>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</si>
  <si>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</si>
  <si>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</si>
  <si>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</si>
  <si>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</si>
  <si>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</si>
  <si>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</si>
  <si>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</si>
  <si>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</si>
  <si>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</si>
  <si>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</si>
  <si>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</si>
  <si>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</si>
  <si>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</si>
  <si>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</si>
  <si>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</si>
  <si>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</si>
  <si>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</si>
  <si>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</si>
  <si>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</si>
  <si>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</si>
  <si>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</si>
  <si>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</si>
  <si>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</si>
  <si>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</si>
  <si>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</si>
  <si>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</si>
  <si>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</si>
  <si>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</si>
  <si>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</si>
  <si>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</si>
  <si>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</si>
  <si>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</si>
  <si>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</si>
  <si>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</si>
  <si>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</si>
  <si>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</si>
  <si>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</si>
  <si>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</si>
  <si>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</si>
  <si>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</si>
  <si>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</si>
  <si>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</si>
  <si>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</si>
  <si>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</si>
  <si>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</si>
  <si>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</si>
  <si>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</si>
  <si>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</si>
  <si>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</si>
  <si>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</si>
  <si>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</si>
  <si>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</si>
  <si>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</si>
  <si>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</si>
  <si>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</si>
  <si>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</si>
  <si>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</si>
  <si>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</si>
  <si>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</si>
  <si>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</si>
  <si>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</si>
  <si>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</si>
  <si>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</si>
  <si>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</si>
  <si>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</si>
  <si>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</si>
  <si>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</si>
  <si>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</si>
  <si>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</si>
  <si>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</si>
  <si>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</si>
  <si>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</si>
  <si>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</si>
  <si>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</si>
  <si>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</si>
  <si>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</si>
  <si>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</si>
  <si>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</si>
  <si>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</si>
  <si>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</si>
  <si>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</si>
  <si>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</si>
  <si>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</si>
  <si>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</si>
  <si>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</si>
  <si>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</si>
  <si>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</si>
  <si>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</si>
  <si>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</si>
  <si>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</si>
  <si>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</si>
  <si>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</si>
  <si>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</si>
  <si>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</si>
  <si>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</si>
  <si>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</si>
  <si>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</si>
  <si>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</si>
  <si>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</si>
  <si>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</si>
  <si>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</si>
  <si>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</si>
  <si>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</si>
  <si>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</si>
  <si>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</si>
  <si>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</si>
  <si>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</si>
  <si>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</si>
  <si>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</si>
  <si>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</si>
  <si>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</si>
  <si>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</si>
  <si>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</si>
  <si>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</si>
  <si>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</si>
  <si>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</si>
  <si>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</si>
  <si>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</si>
  <si>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</si>
  <si>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</si>
  <si>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</si>
  <si>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</si>
  <si>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</si>
  <si>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</si>
  <si>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</si>
  <si>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</si>
  <si>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</si>
  <si>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</si>
  <si>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</si>
  <si>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</si>
  <si>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</si>
  <si>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</si>
  <si>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</si>
  <si>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</si>
  <si>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</si>
  <si>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</si>
  <si>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</si>
  <si>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</si>
  <si>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</si>
  <si>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</si>
  <si>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</si>
  <si>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</si>
  <si>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</si>
  <si>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</si>
  <si>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</si>
  <si>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</si>
  <si>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</si>
  <si>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</si>
  <si>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</si>
  <si>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</si>
  <si>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</si>
  <si>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</si>
  <si>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</si>
  <si>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</si>
  <si>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</si>
  <si>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</si>
  <si>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</si>
  <si>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</si>
  <si>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</si>
  <si>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</si>
  <si>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</si>
  <si>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</si>
  <si>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</si>
  <si>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</si>
  <si>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</si>
  <si>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</si>
  <si>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</si>
  <si>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</si>
  <si>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</si>
  <si>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</si>
  <si>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</si>
  <si>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</si>
  <si>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</si>
  <si>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</si>
  <si>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</si>
  <si>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</si>
  <si>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</si>
  <si>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</si>
  <si>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</si>
  <si>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</si>
  <si>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</si>
  <si>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</si>
  <si>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</si>
  <si>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</si>
  <si>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</si>
  <si>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</si>
  <si>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</si>
  <si>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</si>
  <si>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</si>
  <si>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</si>
  <si>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</si>
  <si>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</si>
  <si>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</si>
  <si>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</si>
  <si>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</si>
  <si>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</si>
  <si>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</si>
  <si>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</si>
  <si>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</si>
  <si>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</si>
  <si>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</si>
  <si>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</si>
  <si>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</si>
  <si>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</si>
  <si>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</si>
  <si>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</si>
  <si>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</si>
  <si>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</si>
  <si>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</si>
  <si>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</si>
  <si>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</si>
  <si>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</si>
  <si>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</si>
  <si>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</si>
  <si>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</si>
  <si>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</si>
  <si>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</si>
  <si>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</si>
  <si>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</si>
  <si>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</si>
  <si>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</si>
  <si>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</si>
  <si>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</si>
  <si>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</si>
  <si>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</si>
  <si>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</si>
  <si>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</si>
  <si>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</si>
  <si>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</si>
  <si>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</si>
  <si>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</si>
  <si>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</si>
  <si>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</si>
  <si>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</si>
  <si>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</si>
  <si>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</si>
  <si>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</si>
  <si>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</si>
  <si>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</si>
  <si>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</si>
  <si>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</si>
  <si>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</si>
  <si>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</si>
  <si>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</si>
  <si>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</si>
  <si>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</si>
  <si>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</si>
  <si>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</si>
  <si>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</si>
  <si>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</si>
  <si>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</si>
  <si>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</si>
  <si>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</si>
  <si>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</si>
  <si>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</si>
  <si>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</si>
  <si>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</si>
  <si>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</si>
  <si>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</si>
  <si>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</si>
  <si>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</si>
  <si>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</si>
  <si>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</si>
  <si>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</si>
  <si>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</si>
  <si>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</si>
  <si>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</si>
  <si>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</si>
  <si>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</si>
  <si>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</si>
  <si>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</si>
  <si>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</si>
  <si>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</si>
  <si>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</si>
  <si>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</si>
  <si>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</si>
  <si>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</si>
  <si>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</si>
  <si>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</si>
  <si>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</si>
  <si>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</si>
  <si>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</si>
  <si>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</si>
  <si>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</si>
  <si>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</si>
  <si>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</si>
  <si>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</si>
  <si>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</si>
  <si>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</si>
  <si>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</si>
  <si>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</si>
  <si>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</si>
  <si>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</si>
  <si>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</si>
  <si>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</si>
  <si>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</si>
  <si>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</si>
  <si>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</si>
  <si>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</si>
  <si>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</si>
  <si>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</si>
  <si>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</si>
  <si>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</si>
  <si>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</si>
  <si>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</si>
  <si>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</si>
  <si>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</si>
  <si>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</si>
  <si>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</si>
  <si>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</si>
  <si>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</si>
  <si>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</si>
  <si>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</si>
  <si>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</si>
  <si>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</si>
  <si>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</si>
  <si>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</si>
  <si>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</si>
  <si>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</si>
  <si>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</si>
  <si>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</si>
  <si>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</si>
  <si>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</si>
  <si>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</si>
  <si>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</si>
  <si>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</si>
  <si>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</si>
  <si>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</si>
  <si>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</si>
  <si>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</si>
  <si>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</si>
  <si>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</si>
  <si>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</si>
  <si>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</si>
  <si>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</si>
  <si>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</si>
  <si>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</si>
  <si>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</si>
  <si>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</si>
  <si>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</si>
  <si>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</si>
  <si>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</si>
  <si>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</si>
  <si>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</si>
  <si>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</si>
  <si>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</si>
  <si>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</si>
  <si>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</si>
  <si>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</si>
  <si>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</si>
  <si>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</si>
  <si>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</si>
  <si>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</si>
  <si>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</si>
  <si>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</si>
  <si>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</si>
  <si>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</si>
  <si>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</si>
  <si>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</si>
  <si>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</si>
  <si>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</si>
  <si>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</si>
  <si>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</si>
  <si>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</si>
  <si>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</si>
  <si>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</si>
  <si>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</si>
  <si>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</si>
  <si>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</si>
  <si>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</si>
  <si>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</si>
  <si>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</si>
  <si>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</si>
  <si>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</si>
  <si>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</si>
  <si>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</si>
  <si>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</si>
  <si>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</si>
  <si>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</si>
  <si>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</si>
  <si>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</si>
  <si>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</si>
  <si>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</si>
  <si>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</si>
  <si>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</si>
  <si>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</si>
  <si>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</si>
  <si>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</si>
  <si>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</si>
  <si>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</si>
  <si>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</si>
  <si>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</si>
  <si>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</si>
  <si>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</si>
  <si>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</si>
  <si>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</si>
  <si>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</si>
  <si>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</si>
  <si>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</si>
  <si>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</si>
  <si>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</si>
  <si>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</si>
  <si>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</si>
  <si>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</si>
  <si>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</si>
  <si>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</si>
  <si>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</si>
  <si>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</si>
  <si>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</si>
  <si>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</si>
  <si>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</si>
  <si>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</si>
  <si>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</si>
  <si>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</si>
  <si>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</si>
  <si>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</si>
  <si>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</si>
  <si>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</si>
  <si>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</si>
  <si>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</si>
  <si>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</si>
  <si>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</si>
  <si>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</si>
  <si>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</si>
  <si>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</si>
  <si>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</si>
  <si>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</si>
  <si>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</si>
  <si>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</si>
  <si>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</si>
  <si>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</si>
  <si>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</si>
  <si>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</si>
  <si>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</si>
  <si>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</si>
  <si>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</si>
  <si>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</si>
  <si>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</si>
  <si>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</si>
  <si>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</si>
  <si>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</si>
  <si>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</si>
  <si>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</si>
  <si>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</si>
  <si>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</si>
  <si>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</si>
  <si>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</si>
  <si>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</si>
  <si>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</si>
  <si>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</si>
  <si>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</si>
  <si>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</si>
  <si>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</si>
  <si>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</si>
  <si>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</si>
  <si>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</si>
  <si>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</si>
  <si>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</si>
  <si>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</si>
  <si>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</si>
  <si>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</si>
  <si>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</si>
  <si>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</si>
  <si>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</si>
  <si>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</si>
  <si>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</si>
  <si>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</si>
  <si>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</si>
  <si>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</si>
  <si>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</si>
  <si>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</si>
  <si>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</si>
  <si>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</si>
  <si>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</si>
  <si>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</si>
  <si>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</si>
  <si>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</si>
  <si>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</si>
  <si>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</si>
  <si>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</si>
  <si>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</si>
  <si>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</si>
  <si>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</si>
  <si>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</si>
  <si>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</si>
  <si>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</si>
  <si>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</si>
  <si>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</si>
  <si>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</si>
  <si>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</si>
  <si>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</si>
  <si>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</si>
  <si>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</si>
  <si>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</si>
  <si>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</si>
  <si>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</si>
  <si>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</si>
  <si>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</si>
  <si>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</si>
  <si>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</si>
  <si>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</si>
  <si>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</si>
  <si>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</si>
  <si>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</si>
  <si>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</si>
  <si>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</si>
  <si>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</si>
  <si>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</si>
  <si>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</si>
  <si>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</si>
  <si>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</si>
  <si>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</si>
  <si>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</si>
  <si>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</si>
  <si>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</si>
  <si>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</si>
  <si>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</si>
  <si>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</si>
  <si>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</si>
  <si>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</si>
  <si>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</si>
  <si>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</si>
  <si>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</si>
  <si>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</si>
  <si>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</si>
  <si>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</si>
  <si>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</si>
  <si>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</si>
  <si>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</si>
  <si>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</si>
  <si>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</si>
  <si>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</si>
  <si>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</si>
  <si>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</si>
  <si>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</si>
  <si>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</si>
  <si>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</si>
  <si>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</si>
  <si>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</si>
  <si>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</si>
  <si>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</si>
  <si>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</si>
  <si>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</si>
  <si>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</si>
  <si>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</si>
  <si>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</si>
  <si>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</si>
  <si>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</si>
  <si>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</si>
  <si>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</si>
  <si>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</si>
  <si>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</si>
  <si>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</si>
  <si>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</si>
  <si>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</si>
  <si>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</si>
  <si>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</si>
  <si>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</si>
  <si>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</si>
  <si>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</si>
  <si>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</si>
  <si>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</si>
  <si>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</si>
  <si>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</si>
  <si>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</si>
  <si>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</si>
  <si>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</si>
  <si>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</si>
  <si>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</si>
  <si>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</si>
  <si>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</si>
  <si>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</si>
  <si>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</si>
  <si>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</si>
  <si>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</si>
  <si>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</si>
  <si>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</si>
  <si>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</si>
  <si>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</si>
  <si>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</si>
  <si>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</si>
  <si>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</si>
  <si>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</si>
  <si>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</si>
  <si>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</si>
  <si>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</si>
  <si>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</si>
  <si>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</si>
  <si>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</si>
  <si>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</si>
  <si>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</si>
  <si>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</si>
  <si>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</si>
  <si>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</si>
  <si>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</si>
  <si>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</si>
  <si>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</si>
  <si>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</si>
  <si>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</si>
  <si>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</si>
  <si>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</si>
  <si>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</si>
  <si>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</si>
  <si>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</si>
  <si>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</si>
  <si>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</si>
  <si>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</si>
  <si>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</si>
  <si>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</si>
  <si>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</si>
  <si>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</si>
  <si>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</si>
  <si>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</si>
  <si>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</si>
  <si>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</si>
  <si>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</si>
  <si>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</si>
  <si>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</si>
  <si>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</si>
  <si>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</si>
  <si>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</si>
  <si>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</si>
  <si>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</si>
  <si>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</si>
  <si>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</si>
  <si>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</si>
  <si>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</si>
  <si>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</si>
  <si>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</si>
  <si>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</si>
  <si>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</si>
  <si>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</si>
  <si>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</si>
  <si>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</si>
  <si>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</si>
  <si>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</si>
  <si>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</si>
  <si>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</si>
  <si>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</si>
  <si>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</si>
  <si>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</si>
  <si>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</si>
  <si>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</si>
  <si>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</si>
  <si>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</si>
  <si>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</si>
  <si>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</si>
  <si>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</si>
  <si>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</si>
  <si>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</si>
  <si>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</si>
  <si>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</si>
  <si>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</si>
  <si>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</si>
  <si>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</si>
  <si>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</si>
  <si>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</si>
  <si>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</si>
  <si>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</si>
  <si>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</si>
  <si>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</si>
  <si>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</si>
  <si>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</si>
  <si>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</si>
  <si>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</si>
  <si>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</si>
  <si>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</si>
  <si>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</si>
  <si>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</si>
  <si>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</si>
  <si>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</si>
  <si>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</si>
  <si>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</si>
  <si>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</si>
  <si>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</si>
  <si>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</si>
  <si>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</si>
  <si>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</si>
  <si>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</si>
  <si>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</si>
  <si>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</si>
  <si>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</si>
  <si>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</si>
  <si>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</si>
  <si>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</si>
  <si>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</si>
  <si>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</si>
  <si>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</si>
  <si>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</si>
  <si>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</si>
  <si>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</si>
  <si>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</si>
  <si>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</si>
  <si>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</si>
  <si>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</si>
  <si>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</si>
  <si>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</si>
  <si>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</si>
  <si>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</si>
  <si>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</si>
  <si>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</si>
  <si>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</si>
  <si>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</si>
  <si>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</si>
  <si>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</si>
  <si>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</si>
  <si>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</si>
  <si>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</si>
  <si>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</si>
  <si>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</si>
  <si>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</si>
  <si>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</si>
  <si>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</si>
  <si>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</si>
  <si>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</si>
  <si>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</si>
  <si>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</si>
  <si>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</si>
  <si>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</si>
  <si>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</si>
  <si>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</si>
  <si>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</si>
  <si>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</si>
  <si>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</si>
  <si>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</si>
  <si>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</si>
  <si>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</si>
  <si>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</si>
  <si>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</si>
  <si>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</si>
  <si>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</si>
  <si>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</si>
  <si>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</si>
  <si>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</si>
  <si>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</si>
  <si>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</si>
  <si>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</si>
  <si>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</si>
  <si>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</si>
  <si>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</si>
  <si>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</si>
  <si>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</si>
  <si>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</si>
  <si>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</si>
  <si>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</si>
  <si>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</si>
  <si>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</si>
  <si>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</si>
  <si>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</si>
  <si>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</si>
  <si>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</si>
  <si>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</si>
  <si>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</si>
  <si>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</si>
  <si>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</si>
  <si>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</si>
  <si>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</si>
  <si>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</si>
  <si>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</si>
  <si>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</si>
  <si>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</si>
  <si>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</si>
  <si>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</si>
  <si>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</si>
  <si>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</si>
  <si>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</si>
  <si>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</si>
  <si>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</si>
  <si>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</si>
  <si>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</si>
  <si>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</si>
  <si>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</si>
  <si>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</si>
  <si>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</si>
  <si>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</si>
  <si>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</si>
  <si>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</si>
  <si>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</si>
  <si>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</si>
  <si>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</si>
  <si>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</si>
  <si>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</si>
  <si>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</si>
  <si>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</si>
  <si>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</si>
  <si>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</si>
  <si>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</si>
  <si>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</si>
  <si>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</si>
  <si>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</si>
  <si>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</si>
  <si>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</si>
  <si>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</si>
  <si>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</si>
  <si>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</si>
  <si>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</si>
  <si>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</si>
  <si>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</si>
  <si>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</si>
  <si>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</si>
  <si>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</si>
  <si>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</si>
  <si>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</si>
  <si>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</si>
  <si>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</si>
  <si>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</si>
  <si>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</si>
  <si>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</si>
  <si>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</si>
  <si>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</si>
  <si>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</si>
  <si>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</si>
  <si>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</si>
  <si>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</si>
  <si>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</si>
  <si>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</si>
  <si>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</si>
  <si>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</si>
  <si>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</si>
  <si>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</si>
  <si>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</si>
  <si>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</si>
  <si>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</si>
  <si>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</si>
  <si>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</si>
  <si>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</si>
  <si>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</si>
  <si>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</si>
  <si>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</si>
  <si>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</si>
  <si>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</si>
  <si>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</si>
  <si>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</si>
  <si>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</si>
  <si>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</si>
  <si>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</si>
  <si>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</si>
  <si>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</si>
  <si>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</si>
  <si>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</si>
  <si>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</si>
  <si>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</si>
  <si>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</si>
  <si>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</si>
  <si>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</si>
  <si>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</si>
  <si>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</si>
  <si>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</si>
  <si>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</si>
  <si>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</si>
  <si>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</si>
  <si>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</si>
  <si>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</si>
  <si>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</si>
  <si>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</si>
  <si>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</si>
  <si>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</si>
  <si>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</si>
  <si>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</si>
  <si>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</si>
  <si>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</si>
  <si>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</si>
  <si>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</si>
  <si>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</si>
  <si>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</si>
  <si>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</si>
  <si>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</si>
  <si>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</si>
  <si>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</si>
  <si>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</si>
  <si>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</si>
  <si>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</si>
  <si>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</si>
  <si>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</si>
  <si>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</si>
  <si>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</si>
  <si>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</si>
  <si>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</si>
  <si>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</si>
  <si>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</si>
  <si>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</si>
  <si>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</si>
  <si>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</si>
  <si>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</si>
  <si>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</si>
  <si>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</si>
  <si>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</si>
  <si>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</si>
  <si>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</si>
  <si>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</si>
  <si>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</si>
  <si>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</si>
  <si>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</si>
  <si>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</si>
  <si>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</si>
  <si>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</si>
  <si>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</si>
  <si>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</si>
  <si>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</si>
  <si>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</si>
  <si>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</si>
  <si>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</si>
  <si>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</si>
  <si>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</si>
  <si>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</si>
  <si>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</si>
  <si>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</si>
  <si>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</si>
  <si>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</si>
  <si>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</si>
  <si>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</si>
  <si>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</si>
  <si>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</si>
  <si>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</si>
  <si>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</si>
  <si>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</si>
  <si>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</si>
  <si>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</si>
  <si>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</si>
  <si>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</si>
  <si>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</si>
  <si>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</si>
  <si>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</si>
  <si>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</si>
  <si>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</si>
  <si>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</si>
  <si>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</si>
  <si>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</si>
  <si>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</si>
  <si>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</si>
  <si>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</si>
  <si>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</si>
  <si>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</si>
  <si>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</si>
  <si>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</si>
  <si>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</si>
  <si>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</si>
  <si>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</si>
  <si>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</si>
  <si>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</si>
  <si>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</si>
  <si>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</si>
  <si>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</si>
  <si>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</si>
  <si>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</si>
  <si>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</si>
  <si>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</si>
  <si>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</si>
  <si>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</si>
  <si>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</si>
  <si>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</si>
  <si>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</si>
  <si>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</si>
  <si>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</si>
  <si>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</si>
  <si>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</si>
  <si>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</si>
  <si>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</si>
  <si>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</si>
  <si>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</si>
  <si>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</si>
  <si>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</si>
  <si>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</si>
  <si>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</si>
  <si>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</si>
  <si>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</si>
  <si>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</si>
  <si>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</si>
  <si>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</si>
  <si>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</si>
  <si>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</si>
  <si>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</si>
  <si>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</si>
  <si>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</si>
  <si>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</si>
  <si>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</si>
  <si>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</si>
  <si>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</si>
  <si>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</si>
  <si>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</si>
  <si>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</si>
  <si>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</si>
  <si>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</si>
  <si>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</si>
  <si>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</si>
  <si>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</si>
  <si>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</si>
  <si>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</si>
  <si>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</si>
  <si>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</si>
  <si>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</si>
  <si>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</si>
  <si>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</si>
  <si>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</si>
  <si>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</si>
  <si>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</si>
  <si>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</si>
  <si>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</si>
  <si>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</si>
  <si>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</si>
  <si>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</si>
  <si>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</si>
  <si>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</si>
  <si>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</si>
  <si>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</si>
  <si>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</si>
  <si>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</si>
  <si>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</si>
  <si>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</si>
  <si>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</si>
  <si>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</si>
  <si>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</si>
  <si>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</si>
  <si>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</si>
  <si>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</si>
  <si>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</si>
  <si>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</si>
  <si>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</si>
  <si>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</si>
  <si>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</si>
  <si>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</si>
  <si>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</si>
  <si>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</si>
  <si>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</si>
  <si>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</si>
  <si>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</si>
  <si>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</si>
  <si>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</si>
  <si>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</si>
  <si>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</si>
  <si>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</si>
  <si>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</si>
  <si>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</si>
  <si>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</si>
  <si>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</si>
  <si>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</si>
  <si>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</si>
  <si>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</si>
  <si>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</si>
  <si>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</si>
  <si>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</si>
  <si>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</si>
  <si>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</si>
  <si>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</si>
  <si>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</si>
  <si>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</si>
  <si>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</si>
  <si>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</si>
  <si>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</si>
  <si>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</si>
  <si>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</si>
  <si>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</si>
  <si>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</si>
  <si>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</si>
  <si>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</si>
  <si>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</si>
  <si>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</si>
  <si>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</si>
  <si>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</si>
  <si>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</si>
  <si>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</si>
  <si>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</si>
  <si>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</si>
  <si>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</si>
  <si>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</si>
  <si>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</si>
  <si>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</si>
  <si>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</si>
  <si>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</si>
  <si>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</si>
  <si>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</si>
  <si>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</si>
  <si>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</si>
  <si>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</si>
  <si>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</si>
  <si>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</si>
  <si>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</si>
  <si>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</si>
  <si>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</si>
  <si>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</si>
  <si>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</si>
  <si>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</si>
  <si>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</si>
  <si>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</si>
  <si>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</si>
  <si>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</si>
  <si>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</si>
  <si>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</si>
  <si>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</si>
  <si>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</si>
  <si>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</si>
  <si>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</si>
  <si>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</si>
  <si>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</si>
  <si>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</si>
  <si>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</si>
  <si>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</si>
  <si>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</si>
  <si>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</si>
  <si>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</si>
  <si>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</si>
  <si>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</si>
  <si>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</si>
  <si>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</si>
  <si>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</si>
  <si>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</si>
  <si>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</si>
  <si>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</si>
  <si>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</si>
  <si>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</si>
  <si>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</si>
  <si>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</si>
  <si>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</si>
  <si>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</si>
  <si>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</si>
  <si>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</si>
  <si>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</si>
  <si>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</si>
  <si>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</si>
  <si>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</si>
  <si>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</si>
  <si>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</si>
  <si>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</si>
  <si>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</si>
  <si>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</si>
  <si>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</si>
  <si>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</si>
  <si>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</si>
  <si>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</si>
  <si>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</si>
  <si>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</si>
  <si>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</si>
  <si>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</si>
  <si>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</si>
  <si>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</si>
  <si>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</si>
  <si>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</si>
  <si>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</si>
  <si>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</si>
  <si>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</si>
  <si>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</si>
  <si>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</si>
  <si>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</si>
  <si>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</si>
  <si>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</si>
  <si>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</si>
  <si>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</si>
  <si>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</si>
  <si>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</si>
  <si>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</si>
  <si>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</si>
  <si>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</si>
  <si>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</si>
  <si>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</si>
  <si>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</si>
  <si>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</si>
  <si>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</si>
  <si>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</si>
  <si>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</si>
  <si>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</si>
  <si>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</si>
  <si>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</si>
  <si>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</si>
  <si>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</si>
  <si>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</si>
  <si>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</si>
  <si>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</si>
  <si>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</si>
  <si>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</si>
  <si>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</si>
  <si>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</si>
  <si>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</si>
  <si>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</si>
  <si>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</si>
  <si>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</si>
  <si>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</si>
  <si>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</si>
  <si>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</si>
  <si>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</si>
  <si>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</si>
  <si>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</si>
  <si>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</si>
  <si>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</si>
  <si>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</si>
  <si>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</si>
  <si>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</si>
  <si>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</si>
  <si>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</si>
  <si>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</si>
  <si>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</si>
  <si>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</si>
  <si>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</si>
  <si>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</si>
  <si>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</si>
  <si>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</si>
  <si>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</si>
  <si>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</si>
  <si>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</si>
  <si>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</si>
  <si>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</si>
  <si>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</si>
  <si>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</si>
  <si>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</si>
  <si>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</si>
  <si>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</si>
  <si>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</si>
  <si>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</si>
  <si>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</si>
  <si>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</si>
  <si>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</si>
  <si>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</si>
  <si>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</si>
  <si>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</si>
  <si>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</si>
  <si>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</si>
  <si>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</si>
  <si>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</si>
  <si>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</si>
  <si>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</si>
  <si>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</si>
  <si>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</si>
  <si>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</si>
  <si>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</si>
  <si>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</si>
  <si>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</si>
  <si>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</si>
  <si>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</si>
  <si>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</si>
  <si>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</si>
  <si>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</si>
  <si>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</si>
  <si>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</si>
  <si>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</si>
  <si>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</si>
  <si>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</si>
  <si>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</si>
  <si>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</si>
  <si>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</si>
  <si>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</si>
  <si>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</si>
  <si>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</si>
  <si>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</si>
  <si>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</si>
  <si>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</si>
  <si>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</si>
  <si>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</si>
  <si>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</si>
  <si>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</si>
  <si>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</si>
  <si>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</si>
  <si>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</si>
  <si>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</si>
  <si>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</si>
  <si>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</si>
  <si>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</si>
  <si>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</si>
  <si>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</si>
  <si>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</si>
  <si>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</si>
  <si>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</si>
  <si>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</si>
  <si>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</si>
  <si>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</si>
  <si>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</si>
  <si>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</si>
  <si>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</si>
  <si>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</si>
  <si>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</si>
  <si>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</si>
  <si>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</si>
  <si>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</si>
  <si>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</si>
  <si>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</si>
  <si>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</si>
  <si>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</si>
  <si>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</si>
  <si>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</si>
  <si>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</si>
  <si>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</si>
  <si>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</si>
  <si>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</si>
  <si>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</si>
  <si>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</si>
  <si>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</si>
  <si>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</si>
  <si>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</si>
  <si>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</si>
  <si>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</si>
  <si>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</si>
  <si>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</si>
  <si>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</si>
  <si>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</si>
  <si>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</si>
  <si>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</si>
  <si>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</si>
  <si>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</si>
  <si>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</si>
  <si>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</si>
  <si>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</si>
  <si>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</si>
  <si>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</si>
  <si>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</si>
  <si>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</si>
  <si>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</si>
  <si>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</si>
  <si>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</si>
  <si>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</si>
  <si>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</si>
  <si>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</si>
  <si>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</si>
  <si>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</si>
  <si>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</si>
  <si>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</si>
  <si>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</si>
  <si>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</si>
  <si>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</si>
  <si>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</si>
  <si>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</si>
  <si>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</si>
  <si>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</si>
  <si>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</si>
  <si>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</si>
  <si>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</si>
  <si>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</si>
  <si>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</si>
  <si>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</si>
  <si>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</si>
  <si>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</si>
  <si>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</si>
  <si>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</si>
  <si>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</si>
  <si>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</si>
  <si>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</si>
  <si>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</si>
  <si>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</si>
  <si>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</si>
  <si>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</si>
  <si>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</si>
  <si>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</si>
  <si>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</si>
  <si>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</si>
  <si>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</si>
  <si>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</si>
  <si>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</si>
  <si>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</si>
  <si>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</si>
  <si>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</si>
  <si>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</si>
  <si>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</si>
  <si>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</si>
  <si>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</si>
  <si>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</si>
  <si>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</si>
  <si>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</si>
  <si>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</si>
  <si>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</si>
  <si>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</si>
  <si>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</si>
  <si>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</si>
  <si>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</si>
  <si>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</si>
  <si>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</si>
  <si>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</si>
  <si>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</si>
  <si>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</si>
  <si>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</si>
  <si>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</si>
  <si>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</si>
  <si>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</si>
  <si>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</si>
  <si>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</si>
  <si>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</si>
  <si>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</si>
  <si>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</si>
  <si>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</si>
  <si>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</si>
  <si>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</si>
  <si>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</si>
  <si>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</si>
  <si>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</si>
  <si>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</si>
  <si>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</si>
  <si>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</si>
  <si>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</si>
  <si>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</si>
  <si>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</si>
  <si>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</si>
  <si>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</si>
  <si>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</si>
  <si>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</si>
  <si>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</si>
  <si>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</si>
  <si>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</si>
  <si>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</si>
  <si>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</si>
  <si>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</si>
  <si>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</si>
  <si>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</si>
  <si>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</si>
  <si>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</si>
  <si>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</si>
  <si>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</si>
  <si>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</si>
  <si>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</si>
  <si>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</si>
  <si>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</si>
  <si>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</si>
  <si>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</si>
  <si>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</si>
  <si>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</si>
  <si>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</si>
  <si>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</si>
  <si>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</si>
  <si>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</si>
  <si>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</si>
  <si>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</si>
  <si>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</si>
  <si>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</si>
  <si>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</si>
  <si>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</si>
  <si>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</si>
  <si>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</si>
  <si>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</si>
  <si>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</si>
  <si>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</si>
  <si>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</si>
  <si>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</si>
  <si>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</si>
  <si>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</si>
  <si>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</si>
  <si>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</si>
  <si>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</si>
  <si>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</si>
  <si>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</si>
  <si>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</si>
  <si>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</si>
  <si>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</si>
  <si>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</si>
  <si>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</si>
  <si>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</si>
  <si>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</si>
  <si>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</si>
  <si>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</si>
  <si>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</si>
  <si>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</si>
  <si>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</si>
  <si>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</si>
  <si>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</si>
  <si>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</si>
  <si>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</si>
  <si>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</si>
  <si>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</si>
  <si>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</si>
  <si>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</si>
  <si>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</si>
  <si>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</si>
  <si>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</si>
  <si>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</si>
  <si>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</si>
  <si>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</si>
  <si>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</si>
  <si>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</si>
  <si>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</si>
  <si>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</si>
  <si>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</si>
  <si>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</si>
  <si>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</si>
  <si>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</si>
  <si>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</si>
  <si>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</si>
  <si>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</si>
  <si>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</si>
  <si>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</si>
  <si>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</si>
  <si>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</si>
  <si>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</si>
  <si>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</si>
  <si>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</si>
  <si>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</si>
  <si>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</si>
  <si>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</si>
  <si>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</si>
  <si>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</si>
  <si>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</si>
  <si>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</si>
  <si>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</si>
  <si>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</si>
  <si>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</si>
  <si>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</si>
  <si>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</si>
  <si>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</si>
  <si>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</si>
  <si>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</si>
  <si>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</si>
  <si>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</si>
  <si>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</si>
  <si>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</si>
  <si>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</si>
  <si>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</si>
  <si>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</si>
  <si>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</si>
  <si>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</si>
  <si>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</si>
  <si>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</si>
  <si>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</si>
  <si>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</si>
  <si>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</si>
  <si>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</si>
  <si>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</si>
  <si>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</si>
  <si>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</si>
  <si>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</si>
  <si>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</si>
  <si>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</si>
  <si>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</si>
  <si>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</si>
  <si>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</si>
  <si>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</si>
  <si>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</si>
  <si>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</si>
  <si>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</si>
  <si>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</si>
  <si>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</si>
  <si>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</si>
  <si>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</si>
  <si>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</si>
  <si>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</si>
  <si>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</si>
  <si>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</si>
  <si>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</si>
  <si>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</si>
  <si>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</si>
  <si>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</si>
  <si>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</si>
  <si>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</si>
  <si>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</si>
  <si>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</si>
  <si>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</si>
  <si>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</si>
  <si>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</si>
  <si>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</si>
  <si>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</si>
  <si>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</si>
  <si>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</si>
  <si>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</si>
  <si>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</si>
  <si>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</si>
  <si>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</si>
  <si>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</si>
  <si>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</si>
  <si>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</si>
  <si>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</si>
  <si>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</si>
  <si>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</si>
  <si>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</si>
  <si>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</si>
  <si>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</si>
  <si>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</si>
  <si>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</si>
  <si>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</si>
  <si>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</si>
  <si>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</si>
  <si>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</si>
  <si>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</si>
  <si>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</si>
  <si>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</si>
  <si>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</si>
  <si>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</si>
  <si>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</si>
  <si>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</si>
  <si>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</si>
  <si>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</si>
  <si>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</si>
  <si>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</si>
  <si>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</si>
  <si>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</si>
  <si>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</si>
  <si>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</si>
  <si>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</si>
  <si>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</si>
  <si>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</si>
  <si>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</si>
  <si>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</si>
  <si>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</si>
  <si>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</si>
  <si>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</si>
  <si>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</si>
  <si>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</si>
  <si>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</si>
  <si>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</si>
  <si>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</si>
  <si>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</si>
  <si>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</si>
  <si>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</si>
  <si>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</si>
  <si>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</si>
  <si>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</si>
  <si>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</si>
  <si>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</si>
  <si>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</si>
  <si>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</si>
  <si>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</si>
  <si>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</si>
  <si>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</si>
  <si>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</si>
  <si>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</si>
  <si>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</si>
  <si>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</si>
  <si>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</si>
  <si>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</si>
  <si>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</si>
  <si>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</si>
  <si>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</si>
  <si>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</si>
  <si>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</si>
  <si>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</si>
  <si>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</si>
  <si>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</si>
  <si>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</si>
  <si>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</si>
  <si>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</si>
  <si>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</si>
  <si>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</si>
  <si>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</si>
  <si>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</si>
  <si>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</si>
  <si>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</si>
  <si>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</si>
  <si>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</si>
  <si>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</si>
  <si>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</si>
  <si>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</si>
  <si>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</si>
  <si>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</si>
  <si>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</si>
  <si>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</si>
  <si>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</si>
  <si>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</si>
  <si>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</si>
  <si>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</si>
  <si>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</si>
  <si>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</si>
  <si>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</si>
  <si>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</si>
  <si>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</si>
  <si>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</si>
  <si>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</si>
  <si>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</si>
  <si>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</si>
  <si>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</si>
  <si>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</si>
  <si>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</si>
  <si>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</si>
  <si>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</si>
  <si>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</si>
  <si>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</si>
  <si>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</si>
  <si>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</si>
  <si>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</si>
  <si>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</si>
  <si>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</si>
  <si>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</si>
  <si>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</si>
  <si>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</si>
  <si>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</si>
  <si>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</si>
  <si>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</si>
  <si>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</si>
  <si>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</si>
  <si>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</si>
  <si>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</si>
  <si>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</si>
  <si>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</si>
  <si>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</si>
  <si>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</si>
  <si>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</si>
  <si>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</si>
  <si>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</si>
  <si>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</si>
  <si>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</si>
  <si>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</si>
  <si>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</si>
  <si>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</si>
  <si>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</si>
  <si>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</si>
  <si>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</si>
  <si>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</si>
  <si>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</si>
  <si>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</si>
  <si>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</si>
  <si>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</si>
  <si>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</si>
  <si>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</si>
  <si>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</si>
  <si>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</si>
  <si>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</si>
  <si>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</si>
  <si>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</si>
  <si>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</si>
  <si>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</si>
  <si>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</si>
  <si>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</si>
  <si>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</si>
  <si>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</si>
  <si>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</si>
  <si>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</si>
  <si>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</si>
  <si>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</si>
  <si>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</si>
  <si>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</si>
  <si>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</si>
  <si>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</si>
  <si>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</si>
  <si>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</si>
  <si>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</si>
  <si>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</si>
  <si>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</si>
  <si>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</si>
  <si>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</si>
  <si>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</si>
  <si>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</si>
  <si>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</si>
  <si>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</si>
  <si>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</si>
  <si>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</si>
  <si>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</si>
  <si>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</si>
  <si>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</si>
  <si>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</si>
  <si>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</si>
  <si>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</si>
  <si>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</si>
  <si>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</si>
  <si>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</si>
  <si>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</si>
  <si>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</si>
  <si>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</si>
  <si>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</si>
  <si>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</si>
  <si>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</si>
  <si>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</si>
  <si>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</si>
  <si>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</si>
  <si>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</si>
  <si>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</si>
  <si>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</si>
  <si>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</si>
  <si>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</si>
  <si>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</si>
  <si>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</si>
  <si>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</si>
  <si>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</si>
  <si>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</si>
  <si>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</si>
  <si>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</si>
  <si>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</si>
  <si>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</si>
  <si>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</si>
  <si>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</si>
  <si>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</si>
  <si>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</si>
  <si>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</si>
  <si>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</si>
  <si>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</si>
  <si>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</si>
  <si>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</si>
  <si>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</si>
  <si>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</si>
  <si>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</si>
  <si>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</si>
  <si>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</si>
  <si>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</si>
  <si>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</si>
  <si>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</si>
  <si>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</si>
  <si>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</si>
  <si>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</si>
  <si>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</si>
  <si>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</si>
  <si>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</si>
  <si>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</si>
  <si>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</si>
  <si>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</si>
  <si>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</si>
  <si>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</si>
  <si>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</si>
  <si>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</si>
  <si>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</si>
  <si>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</si>
  <si>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</si>
  <si>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</si>
  <si>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</si>
  <si>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</si>
  <si>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</si>
  <si>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</si>
  <si>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</si>
  <si>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</si>
  <si>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</si>
  <si>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</si>
  <si>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</si>
  <si>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</si>
  <si>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</si>
  <si>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</si>
  <si>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</si>
  <si>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</si>
  <si>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</si>
  <si>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</si>
  <si>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</si>
  <si>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</si>
  <si>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</si>
  <si>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</si>
  <si>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</si>
  <si>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</si>
  <si>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</si>
  <si>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</si>
  <si>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</si>
  <si>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</si>
  <si>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</si>
  <si>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</si>
  <si>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</si>
  <si>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</si>
  <si>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</si>
  <si>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</si>
  <si>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</si>
  <si>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</si>
  <si>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</si>
  <si>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</si>
  <si>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</si>
  <si>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</si>
  <si>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</si>
  <si>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</si>
  <si>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</si>
  <si>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</si>
  <si>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</si>
  <si>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</si>
  <si>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</si>
  <si>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</si>
  <si>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</si>
  <si>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</si>
  <si>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</si>
  <si>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</si>
  <si>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</si>
  <si>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</si>
  <si>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</si>
  <si>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</si>
  <si>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</si>
  <si>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</si>
  <si>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</si>
  <si>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</si>
  <si>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</si>
  <si>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</si>
  <si>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</si>
  <si>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</si>
  <si>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</si>
  <si>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</si>
  <si>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</si>
  <si>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</si>
  <si>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</si>
  <si>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</si>
  <si>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</si>
  <si>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</si>
  <si>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</si>
  <si>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</si>
  <si>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</si>
  <si>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</si>
  <si>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</si>
  <si>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</si>
  <si>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</si>
  <si>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</si>
  <si>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</si>
  <si>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</si>
  <si>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</si>
  <si>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</si>
  <si>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</si>
  <si>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</si>
  <si>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</si>
  <si>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</si>
  <si>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</si>
  <si>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</si>
  <si>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</si>
  <si>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</si>
  <si>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</si>
  <si>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</si>
  <si>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</si>
  <si>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</si>
  <si>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</si>
  <si>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</si>
  <si>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</si>
  <si>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</si>
  <si>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</si>
  <si>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</si>
  <si>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</si>
  <si>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</si>
  <si>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</si>
  <si>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</si>
  <si>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</si>
  <si>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</si>
  <si>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</si>
  <si>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</si>
  <si>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</si>
  <si>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</si>
  <si>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</si>
  <si>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</si>
  <si>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</si>
  <si>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</si>
  <si>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</si>
  <si>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</si>
  <si>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</si>
  <si>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</si>
  <si>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</si>
  <si>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</si>
  <si>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</si>
  <si>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</si>
  <si>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</si>
  <si>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</si>
  <si>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</si>
  <si>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</si>
  <si>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</si>
  <si>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</si>
  <si>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</si>
  <si>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</si>
  <si>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</si>
  <si>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</si>
  <si>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</si>
  <si>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</si>
  <si>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</si>
  <si>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</si>
  <si>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</si>
  <si>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</si>
  <si>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</si>
  <si>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</si>
  <si>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</si>
  <si>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</si>
  <si>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</si>
  <si>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</si>
  <si>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</si>
  <si>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</si>
  <si>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</si>
  <si>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</si>
  <si>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</si>
  <si>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</si>
  <si>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</si>
  <si>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</si>
  <si>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</si>
  <si>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</si>
  <si>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</si>
  <si>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</si>
  <si>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</si>
  <si>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</si>
  <si>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</si>
  <si>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</si>
  <si>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</si>
  <si>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</si>
  <si>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</si>
  <si>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</si>
  <si>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</si>
  <si>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</si>
  <si>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</si>
  <si>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</si>
  <si>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</si>
  <si>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</si>
  <si>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</si>
  <si>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</si>
  <si>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</si>
  <si>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</si>
  <si>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</si>
  <si>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</si>
  <si>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</si>
  <si>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</si>
  <si>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</si>
  <si>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</si>
  <si>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</si>
  <si>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</si>
  <si>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</si>
  <si>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</si>
  <si>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</si>
  <si>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</si>
  <si>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</si>
  <si>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</si>
  <si>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</si>
  <si>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</si>
  <si>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</si>
  <si>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</si>
  <si>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</si>
  <si>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</si>
  <si>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</si>
  <si>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</si>
  <si>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</si>
  <si>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</si>
  <si>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</si>
  <si>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</si>
  <si>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</si>
  <si>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</si>
  <si>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</si>
  <si>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</si>
  <si>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</si>
  <si>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</si>
  <si>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</si>
  <si>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</si>
  <si>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</si>
  <si>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</si>
  <si>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</si>
  <si>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</si>
  <si>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</si>
  <si>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</si>
  <si>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</si>
  <si>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</si>
  <si>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</si>
  <si>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</si>
  <si>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</si>
  <si>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</si>
  <si>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</si>
  <si>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</si>
  <si>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</si>
  <si>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</si>
  <si>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</si>
  <si>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</si>
  <si>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</si>
  <si>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</si>
  <si>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</si>
  <si>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</si>
  <si>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</si>
  <si>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</si>
  <si>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</si>
  <si>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</si>
  <si>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</si>
  <si>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</si>
  <si>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</si>
  <si>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</si>
  <si>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</si>
  <si>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</si>
  <si>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</si>
  <si>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</si>
  <si>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</si>
  <si>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</si>
  <si>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</si>
  <si>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</si>
  <si>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</si>
  <si>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</si>
  <si>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</si>
  <si>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</si>
  <si>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</si>
  <si>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</si>
  <si>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</si>
  <si>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</si>
  <si>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</si>
  <si>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</si>
  <si>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</si>
  <si>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</si>
  <si>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</si>
  <si>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</si>
  <si>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</si>
  <si>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</si>
  <si>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</si>
  <si>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</si>
  <si>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</si>
  <si>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</si>
  <si>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</si>
  <si>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</si>
  <si>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</si>
  <si>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</si>
  <si>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</si>
  <si>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</si>
  <si>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</si>
  <si>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</si>
  <si>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</si>
  <si>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</si>
  <si>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</si>
  <si>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</si>
  <si>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</si>
  <si>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</si>
  <si>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</si>
  <si>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</si>
  <si>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</si>
  <si>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</si>
  <si>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</si>
  <si>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</si>
  <si>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</si>
  <si>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</si>
  <si>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</si>
  <si>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</si>
  <si>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</si>
  <si>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</si>
  <si>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</si>
  <si>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</si>
  <si>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</si>
  <si>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</si>
  <si>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</si>
  <si>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</si>
  <si>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</si>
  <si>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</si>
  <si>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</si>
  <si>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</si>
  <si>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</si>
  <si>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</si>
  <si>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</si>
  <si>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</si>
  <si>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</si>
  <si>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</si>
  <si>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</si>
  <si>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</si>
  <si>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</si>
  <si>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</si>
  <si>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</si>
  <si>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</si>
  <si>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</si>
  <si>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</si>
  <si>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</si>
  <si>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</si>
  <si>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</si>
  <si>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</si>
  <si>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</si>
  <si>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</si>
  <si>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</si>
  <si>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</si>
  <si>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</si>
  <si>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</si>
  <si>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</si>
  <si>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</si>
  <si>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</si>
  <si>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</si>
  <si>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</si>
  <si>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</si>
  <si>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</si>
  <si>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</si>
  <si>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</si>
  <si>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</si>
  <si>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</si>
  <si>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</si>
  <si>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</si>
  <si>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</si>
  <si>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</si>
  <si>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</si>
  <si>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</si>
  <si>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</si>
  <si>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</si>
  <si>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</si>
  <si>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</si>
  <si>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</si>
  <si>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</si>
  <si>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</si>
  <si>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</si>
  <si>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</si>
  <si>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</si>
  <si>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</si>
  <si>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</si>
  <si>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</si>
  <si>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</si>
  <si>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</si>
  <si>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</si>
  <si>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</si>
  <si>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</si>
  <si>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</si>
  <si>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</si>
  <si>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</si>
  <si>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</si>
  <si>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</si>
  <si>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</si>
  <si>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</si>
  <si>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</si>
  <si>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</si>
  <si>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</si>
  <si>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</si>
  <si>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</si>
  <si>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</si>
  <si>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</si>
  <si>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</si>
  <si>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</si>
  <si>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</si>
  <si>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</si>
  <si>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</si>
  <si>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</si>
  <si>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</si>
  <si>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</si>
  <si>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</si>
  <si>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</si>
  <si>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</si>
  <si>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</si>
  <si>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</si>
  <si>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</si>
  <si>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</si>
  <si>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</si>
  <si>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</si>
  <si>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</si>
  <si>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</si>
  <si>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</si>
  <si>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</si>
  <si>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</si>
  <si>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</si>
  <si>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</si>
  <si>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</si>
  <si>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</si>
  <si>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</si>
  <si>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</si>
  <si>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</si>
  <si>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</si>
  <si>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</si>
  <si>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</si>
  <si>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</si>
  <si>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</si>
  <si>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</si>
  <si>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</si>
  <si>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</si>
  <si>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</si>
  <si>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</si>
  <si>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</si>
  <si>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</si>
  <si>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</si>
  <si>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</si>
  <si>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</si>
  <si>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</si>
  <si>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</si>
  <si>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</si>
  <si>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</si>
  <si>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</si>
  <si>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</si>
  <si>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</si>
  <si>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</si>
  <si>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</si>
  <si>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</si>
  <si>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</si>
  <si>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</si>
  <si>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</si>
  <si>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</si>
  <si>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</si>
  <si>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</si>
  <si>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</si>
  <si>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</si>
  <si>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</si>
  <si>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</si>
  <si>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</si>
  <si>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</si>
  <si>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</si>
  <si>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</si>
  <si>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</si>
  <si>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</si>
  <si>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</si>
  <si>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</si>
  <si>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</si>
  <si>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</si>
  <si>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</si>
  <si>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</si>
  <si>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</si>
  <si>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</si>
  <si>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</si>
  <si>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</si>
  <si>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</si>
  <si>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</si>
  <si>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</si>
  <si>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</si>
  <si>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</si>
  <si>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</si>
  <si>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</si>
  <si>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</si>
  <si>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</si>
  <si>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</si>
  <si>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</si>
  <si>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</si>
  <si>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</si>
  <si>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</si>
  <si>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</si>
  <si>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</si>
  <si>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</si>
  <si>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</si>
  <si>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</si>
  <si>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</si>
  <si>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</si>
  <si>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</si>
  <si>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</si>
  <si>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</si>
  <si>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</si>
  <si>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</si>
  <si>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</si>
  <si>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</si>
  <si>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</si>
  <si>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</si>
  <si>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</si>
  <si>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</si>
  <si>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</si>
  <si>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</si>
  <si>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</si>
  <si>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</si>
  <si>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</si>
  <si>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</si>
  <si>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</si>
  <si>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</si>
  <si>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</si>
  <si>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</si>
  <si>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</si>
  <si>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</si>
  <si>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</si>
  <si>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</si>
  <si>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</si>
  <si>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</si>
  <si>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</si>
  <si>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</si>
  <si>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</si>
  <si>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</si>
  <si>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</si>
  <si>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</si>
  <si>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</si>
  <si>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</si>
  <si>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</si>
  <si>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</si>
  <si>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</si>
  <si>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</si>
  <si>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</si>
  <si>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</si>
  <si>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</si>
  <si>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</si>
  <si>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</si>
  <si>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</si>
  <si>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</si>
  <si>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</si>
  <si>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</si>
  <si>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</si>
  <si>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</si>
  <si>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</si>
  <si>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</si>
  <si>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</si>
  <si>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</si>
  <si>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</si>
  <si>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</si>
  <si>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</si>
  <si>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</si>
  <si>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</si>
  <si>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</si>
  <si>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</si>
  <si>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</si>
  <si>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</si>
  <si>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</si>
  <si>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</si>
  <si>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</si>
  <si>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</si>
  <si>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</si>
  <si>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</si>
  <si>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</si>
  <si>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</si>
  <si>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</si>
  <si>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</si>
  <si>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</si>
  <si>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</si>
  <si>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</si>
  <si>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</si>
  <si>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</si>
  <si>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</si>
  <si>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</si>
  <si>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</si>
  <si>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</si>
  <si>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</si>
  <si>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</si>
  <si>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</si>
  <si>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</si>
  <si>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</si>
  <si>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</si>
  <si>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</si>
  <si>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</si>
  <si>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</si>
  <si>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</si>
  <si>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</si>
  <si>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</si>
  <si>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</si>
  <si>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</si>
  <si>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</si>
  <si>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</si>
  <si>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</si>
  <si>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</si>
  <si>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</si>
  <si>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</si>
  <si>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</si>
  <si>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</si>
  <si>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</si>
  <si>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</si>
  <si>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</si>
  <si>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</si>
  <si>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</si>
  <si>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</si>
  <si>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</si>
  <si>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</si>
  <si>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</si>
  <si>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</si>
  <si>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</si>
  <si>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</si>
  <si>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</si>
  <si>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</si>
  <si>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</si>
  <si>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</si>
  <si>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</si>
  <si>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</si>
  <si>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</si>
  <si>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</si>
  <si>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</si>
  <si>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</si>
  <si>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</si>
  <si>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</si>
  <si>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</si>
  <si>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</si>
  <si>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</si>
  <si>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</si>
  <si>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</si>
  <si>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</si>
  <si>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</si>
  <si>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</si>
  <si>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</si>
  <si>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</si>
  <si>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</si>
  <si>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</si>
  <si>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</si>
  <si>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</si>
  <si>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</si>
  <si>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</si>
  <si>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</si>
  <si>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</si>
  <si>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</si>
  <si>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</si>
  <si>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</si>
  <si>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</si>
  <si>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</si>
  <si>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</si>
  <si>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</si>
  <si>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</si>
  <si>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</si>
  <si>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</si>
  <si>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</si>
  <si>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</si>
  <si>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</si>
  <si>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</si>
  <si>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</si>
  <si>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</si>
  <si>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</si>
  <si>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</si>
  <si>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</si>
  <si>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</si>
  <si>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</si>
  <si>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</si>
  <si>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</si>
  <si>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</si>
  <si>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</si>
  <si>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</si>
  <si>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</si>
  <si>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</si>
  <si>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</si>
  <si>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</si>
  <si>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</si>
  <si>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</si>
  <si>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</si>
  <si>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</si>
  <si>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</si>
  <si>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</si>
  <si>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</si>
  <si>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</si>
  <si>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</si>
  <si>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</si>
  <si>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</si>
  <si>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</si>
  <si>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</si>
  <si>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</si>
  <si>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</si>
  <si>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</si>
  <si>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</si>
  <si>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</si>
  <si>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</si>
  <si>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</si>
  <si>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</si>
  <si>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</si>
  <si>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</si>
  <si>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</si>
  <si>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</si>
  <si>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</si>
  <si>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</si>
  <si>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</si>
  <si>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</si>
  <si>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</si>
  <si>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</si>
  <si>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</si>
  <si>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</si>
  <si>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</si>
  <si>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</si>
  <si>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</si>
  <si>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</si>
  <si>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</si>
  <si>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</si>
  <si>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</si>
  <si>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</si>
  <si>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</si>
  <si>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</si>
  <si>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</si>
  <si>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</si>
  <si>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</si>
  <si>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</si>
  <si>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</si>
  <si>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</si>
  <si>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</si>
  <si>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</si>
  <si>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</si>
  <si>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</si>
  <si>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</si>
  <si>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</si>
  <si>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</si>
  <si>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</si>
  <si>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</si>
  <si>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</si>
  <si>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</si>
  <si>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</si>
  <si>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</si>
  <si>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</si>
  <si>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</si>
  <si>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</si>
  <si>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</si>
  <si>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</si>
  <si>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</si>
  <si>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</si>
  <si>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</si>
  <si>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</si>
  <si>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</si>
  <si>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</si>
  <si>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</si>
  <si>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</si>
  <si>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</si>
  <si>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</si>
  <si>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</si>
  <si>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</si>
  <si>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</si>
  <si>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</si>
  <si>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</si>
  <si>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</si>
  <si>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</si>
  <si>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</si>
  <si>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</si>
  <si>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</si>
  <si>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</si>
  <si>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</si>
  <si>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</si>
  <si>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</si>
  <si>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</si>
  <si>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</si>
  <si>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</si>
  <si>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</si>
  <si>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</si>
  <si>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</si>
  <si>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</si>
  <si>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</si>
  <si>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</si>
  <si>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</si>
  <si>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</si>
  <si>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</si>
  <si>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</si>
  <si>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</si>
  <si>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</si>
  <si>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</si>
  <si>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</si>
  <si>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</si>
  <si>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</si>
  <si>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</si>
  <si>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</si>
  <si>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</si>
  <si>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</si>
  <si>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</si>
  <si>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</si>
  <si>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</si>
  <si>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</si>
  <si>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</si>
  <si>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</si>
  <si>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</si>
  <si>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</si>
  <si>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</si>
  <si>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</si>
  <si>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</si>
  <si>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</si>
  <si>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</si>
  <si>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</si>
  <si>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</si>
  <si>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</si>
  <si>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</si>
  <si>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</si>
  <si>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</si>
  <si>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</si>
  <si>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</si>
  <si>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</si>
  <si>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</si>
  <si>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</si>
  <si>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</si>
  <si>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</si>
  <si>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</si>
  <si>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</si>
  <si>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</si>
  <si>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</si>
  <si>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</si>
  <si>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</si>
  <si>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</si>
  <si>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</si>
  <si>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</si>
  <si>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</si>
  <si>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</si>
  <si>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</si>
  <si>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</si>
  <si>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</si>
  <si>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</si>
  <si>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</si>
  <si>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</si>
  <si>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</si>
  <si>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</si>
  <si>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</si>
  <si>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</si>
  <si>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</si>
  <si>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</si>
  <si>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</si>
  <si>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</si>
  <si>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</si>
  <si>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</si>
  <si>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</si>
  <si>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</si>
  <si>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</si>
  <si>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</si>
  <si>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</si>
  <si>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</si>
  <si>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</si>
  <si>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</si>
  <si>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</si>
  <si>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</si>
  <si>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</si>
  <si>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</si>
  <si>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</si>
  <si>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</si>
  <si>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</si>
  <si>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</si>
  <si>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</si>
  <si>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</si>
  <si>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</si>
  <si>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</si>
  <si>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</si>
  <si>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</si>
  <si>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</si>
  <si>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</si>
  <si>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</si>
  <si>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</si>
  <si>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</si>
  <si>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</si>
  <si>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</si>
  <si>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</si>
  <si>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</si>
  <si>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</si>
  <si>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</si>
  <si>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</si>
  <si>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</si>
  <si>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</si>
  <si>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</si>
  <si>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</si>
  <si>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</si>
  <si>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</si>
  <si>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</si>
  <si>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</si>
  <si>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</si>
  <si>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</si>
  <si>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</si>
  <si>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</si>
  <si>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</si>
  <si>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</si>
  <si>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</si>
  <si>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</si>
  <si>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</si>
  <si>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</si>
  <si>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</si>
  <si>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</si>
  <si>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</si>
  <si>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</si>
  <si>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</si>
  <si>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</si>
  <si>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</si>
  <si>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</si>
  <si>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</si>
  <si>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</si>
  <si>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</si>
  <si>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</si>
  <si>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</si>
  <si>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</si>
  <si>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</si>
  <si>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</si>
  <si>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</si>
  <si>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</si>
  <si>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</si>
  <si>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</si>
  <si>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</si>
  <si>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</si>
  <si>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</si>
  <si>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</si>
  <si>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</si>
  <si>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</si>
  <si>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</si>
  <si>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</si>
  <si>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</si>
  <si>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</si>
  <si>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</si>
  <si>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</si>
  <si>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</si>
  <si>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</si>
  <si>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</si>
  <si>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</si>
  <si>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</si>
  <si>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</si>
  <si>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</si>
  <si>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</si>
  <si>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</si>
  <si>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</si>
  <si>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</si>
  <si>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</si>
  <si>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</si>
  <si>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</si>
  <si>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</si>
  <si>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</si>
  <si>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</si>
  <si>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</si>
  <si>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</si>
  <si>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</si>
  <si>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</si>
  <si>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</si>
  <si>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</si>
  <si>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</si>
  <si>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</si>
  <si>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</si>
  <si>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</si>
  <si>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</si>
  <si>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</si>
  <si>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</si>
  <si>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</si>
  <si>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</si>
  <si>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</si>
  <si>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</si>
  <si>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</si>
  <si>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</si>
  <si>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</si>
  <si>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</si>
  <si>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</si>
  <si>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</si>
  <si>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</si>
  <si>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</si>
  <si>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</si>
  <si>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</si>
  <si>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</si>
  <si>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</si>
  <si>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</si>
  <si>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</si>
  <si>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</si>
  <si>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</si>
  <si>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</si>
  <si>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</si>
  <si>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</si>
  <si>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</si>
  <si>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</si>
  <si>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</si>
  <si>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</si>
  <si>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</si>
  <si>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</si>
  <si>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</si>
  <si>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</si>
  <si>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</si>
  <si>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</si>
  <si>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</si>
  <si>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</si>
  <si>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</si>
  <si>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</si>
  <si>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</si>
  <si>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</si>
  <si>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</si>
  <si>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</si>
  <si>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</si>
  <si>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</si>
  <si>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</si>
  <si>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</si>
  <si>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</si>
  <si>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</si>
  <si>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</si>
  <si>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</si>
  <si>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</si>
  <si>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</si>
  <si>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</si>
  <si>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</si>
  <si>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</si>
  <si>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</si>
  <si>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</si>
  <si>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</si>
  <si>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</si>
  <si>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</si>
  <si>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</si>
  <si>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</si>
  <si>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</si>
  <si>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</si>
  <si>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</si>
  <si>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</si>
  <si>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</si>
  <si>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</si>
  <si>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</si>
  <si>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</si>
  <si>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</si>
  <si>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</si>
  <si>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</si>
  <si>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</si>
  <si>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</si>
  <si>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</si>
  <si>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</si>
  <si>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</si>
  <si>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</si>
  <si>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</si>
  <si>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</si>
  <si>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</si>
  <si>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</si>
  <si>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</si>
  <si>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</si>
  <si>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</si>
  <si>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</si>
  <si>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</si>
  <si>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</si>
  <si>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</si>
  <si>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</si>
  <si>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</si>
  <si>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</si>
  <si>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</si>
  <si>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</si>
  <si>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</si>
  <si>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</si>
  <si>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</si>
  <si>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</si>
  <si>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</si>
  <si>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</si>
  <si>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</si>
  <si>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</si>
  <si>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</si>
  <si>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</si>
  <si>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</si>
  <si>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</si>
  <si>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</si>
  <si>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</si>
  <si>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</si>
  <si>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</si>
  <si>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</si>
  <si>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</si>
  <si>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</si>
  <si>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</si>
  <si>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</si>
  <si>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</si>
  <si>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</si>
  <si>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</si>
  <si>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</si>
  <si>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</si>
  <si>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</si>
  <si>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</si>
  <si>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</si>
  <si>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</si>
  <si>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</si>
  <si>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</si>
  <si>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</si>
  <si>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</si>
  <si>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</si>
  <si>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</si>
  <si>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</si>
  <si>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</si>
  <si>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</si>
  <si>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</si>
  <si>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</si>
  <si>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</si>
  <si>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</si>
  <si>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</si>
  <si>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</si>
  <si>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</si>
  <si>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</si>
  <si>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</si>
  <si>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</si>
  <si>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</si>
  <si>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</si>
  <si>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</si>
  <si>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</si>
  <si>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</si>
  <si>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</si>
  <si>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</si>
  <si>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</si>
  <si>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</si>
  <si>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</si>
  <si>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</si>
  <si>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</si>
  <si>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</si>
  <si>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</si>
  <si>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</si>
  <si>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</si>
  <si>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</si>
  <si>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</si>
  <si>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</si>
  <si>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</si>
  <si>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</si>
  <si>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</si>
  <si>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</si>
  <si>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</si>
  <si>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</si>
  <si>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</si>
  <si>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</si>
  <si>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</si>
  <si>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</si>
  <si>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</si>
  <si>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</si>
  <si>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</si>
  <si>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</si>
  <si>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</si>
  <si>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</si>
  <si>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</si>
  <si>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</si>
  <si>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</si>
  <si>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</si>
  <si>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</si>
  <si>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</si>
  <si>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</si>
  <si>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</si>
  <si>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</si>
  <si>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</si>
  <si>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</si>
  <si>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</si>
  <si>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</si>
  <si>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</si>
  <si>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</si>
  <si>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</si>
  <si>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</si>
  <si>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</si>
  <si>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</si>
  <si>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</si>
  <si>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</si>
  <si>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</si>
  <si>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</si>
  <si>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</si>
  <si>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</si>
  <si>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</si>
  <si>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</si>
  <si>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</si>
  <si>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</si>
  <si>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</si>
  <si>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</si>
  <si>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</si>
  <si>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</si>
  <si>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</si>
  <si>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</si>
  <si>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</si>
  <si>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</si>
  <si>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</si>
  <si>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</si>
  <si>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</si>
  <si>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</si>
  <si>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</si>
  <si>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</si>
  <si>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</si>
  <si>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</si>
  <si>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</si>
  <si>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</si>
  <si>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</si>
  <si>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</si>
  <si>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</si>
  <si>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</si>
  <si>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</si>
  <si>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</si>
  <si>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</si>
  <si>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</si>
  <si>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</si>
  <si>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</si>
  <si>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</si>
  <si>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</si>
  <si>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</si>
  <si>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</si>
  <si>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</si>
  <si>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</si>
  <si>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</si>
  <si>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</si>
  <si>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</si>
  <si>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</si>
  <si>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</si>
  <si>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</si>
  <si>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</si>
  <si>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</si>
  <si>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</si>
  <si>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</si>
  <si>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</si>
  <si>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</si>
  <si>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</si>
  <si>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</si>
  <si>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</si>
  <si>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</si>
  <si>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</si>
  <si>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</si>
  <si>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</si>
  <si>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</si>
  <si>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</si>
  <si>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</si>
  <si>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</si>
  <si>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</si>
  <si>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</si>
  <si>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</si>
  <si>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</si>
  <si>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</si>
  <si>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</si>
  <si>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</si>
  <si>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</si>
  <si>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</si>
  <si>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</si>
  <si>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</si>
  <si>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</si>
  <si>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</si>
  <si>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</si>
  <si>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</si>
  <si>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</si>
  <si>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</si>
  <si>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</si>
  <si>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</si>
  <si>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</si>
  <si>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</si>
  <si>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</si>
  <si>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</si>
  <si>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</si>
  <si>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</si>
  <si>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</si>
  <si>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</si>
  <si>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</si>
  <si>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</si>
  <si>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</si>
  <si>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</si>
  <si>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</si>
  <si>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</si>
  <si>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</si>
  <si>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</si>
  <si>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</si>
  <si>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</si>
  <si>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</si>
  <si>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</si>
  <si>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</si>
  <si>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</si>
  <si>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</si>
  <si>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</si>
  <si>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</si>
  <si>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</si>
  <si>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</si>
  <si>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</si>
  <si>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</si>
  <si>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</si>
  <si>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</si>
  <si>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</si>
  <si>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</si>
  <si>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</si>
  <si>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</si>
  <si>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</si>
  <si>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</si>
  <si>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</si>
  <si>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</si>
  <si>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</si>
  <si>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</si>
  <si>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</si>
  <si>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</si>
  <si>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</si>
  <si>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</si>
  <si>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</si>
  <si>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</si>
  <si>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</si>
  <si>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</si>
  <si>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</si>
  <si>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</si>
  <si>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</si>
  <si>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</si>
  <si>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</si>
  <si>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</si>
  <si>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</si>
  <si>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</si>
  <si>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</si>
  <si>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</si>
  <si>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</si>
  <si>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</si>
  <si>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</si>
  <si>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</si>
  <si>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</si>
  <si>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</si>
  <si>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</si>
  <si>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</si>
  <si>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</si>
  <si>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</si>
  <si>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</si>
  <si>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</si>
  <si>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</si>
  <si>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</si>
  <si>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</si>
  <si>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</si>
  <si>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</si>
  <si>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</si>
  <si>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</si>
  <si>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</si>
  <si>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</si>
  <si>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</si>
  <si>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</si>
  <si>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</si>
  <si>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</si>
  <si>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</si>
  <si>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</si>
  <si>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</si>
  <si>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</si>
  <si>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</si>
  <si>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</si>
  <si>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</si>
  <si>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</si>
  <si>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</si>
  <si>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</si>
  <si>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</si>
  <si>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</si>
  <si>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</si>
  <si>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</si>
  <si>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</si>
  <si>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</si>
  <si>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</si>
  <si>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</si>
  <si>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</si>
  <si>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</si>
  <si>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</si>
  <si>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</si>
  <si>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</si>
  <si>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</si>
  <si>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</si>
  <si>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</si>
  <si>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</si>
  <si>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</si>
  <si>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</si>
  <si>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</si>
  <si>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</si>
  <si>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</si>
  <si>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</si>
  <si>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</si>
  <si>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</si>
  <si>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</si>
  <si>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</si>
  <si>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</si>
  <si>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</si>
  <si>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</si>
  <si>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</si>
  <si>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</si>
  <si>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</si>
  <si>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</si>
  <si>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</si>
  <si>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</si>
  <si>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</si>
  <si>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</si>
  <si>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</si>
  <si>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</si>
  <si>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</si>
  <si>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</si>
  <si>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</si>
  <si>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</si>
  <si>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</si>
  <si>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</si>
  <si>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</si>
  <si>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</si>
  <si>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</si>
  <si>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</si>
  <si>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</si>
  <si>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</si>
  <si>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</si>
  <si>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</si>
  <si>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</si>
  <si>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</si>
  <si>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</si>
  <si>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</si>
  <si>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</si>
  <si>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</si>
  <si>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</si>
  <si>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</si>
  <si>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</si>
  <si>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</si>
  <si>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</si>
  <si>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</si>
  <si>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</si>
  <si>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</si>
  <si>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</si>
  <si>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</si>
  <si>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</si>
  <si>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</si>
  <si>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</si>
  <si>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</si>
  <si>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</si>
  <si>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</si>
  <si>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</si>
  <si>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</si>
  <si>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</si>
  <si>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</si>
  <si>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</si>
  <si>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</si>
  <si>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</si>
  <si>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</si>
  <si>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</si>
  <si>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</si>
  <si>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</si>
  <si>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</si>
  <si>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</si>
  <si>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</si>
  <si>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</si>
  <si>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</si>
  <si>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</si>
  <si>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</si>
  <si>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</si>
  <si>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</si>
  <si>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</si>
  <si>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</si>
  <si>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</si>
  <si>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</si>
  <si>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</si>
  <si>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</si>
  <si>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</si>
  <si>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</si>
  <si>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</si>
  <si>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</si>
  <si>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</si>
  <si>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</si>
  <si>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</si>
  <si>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</si>
  <si>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</si>
  <si>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</si>
  <si>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</si>
  <si>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</si>
  <si>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</si>
  <si>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</si>
  <si>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</si>
  <si>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</si>
  <si>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</si>
  <si>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</si>
  <si>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</si>
  <si>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</si>
  <si>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</si>
  <si>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</si>
  <si>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</si>
  <si>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</si>
  <si>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</si>
  <si>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</si>
  <si>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</si>
  <si>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</si>
  <si>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</si>
  <si>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</si>
  <si>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</si>
  <si>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</si>
  <si>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</si>
  <si>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</si>
  <si>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</si>
  <si>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</si>
  <si>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</si>
  <si>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</si>
  <si>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</si>
  <si>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</si>
  <si>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</si>
  <si>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</si>
  <si>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</si>
  <si>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</si>
  <si>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</si>
  <si>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</si>
  <si>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</si>
  <si>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</si>
  <si>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</si>
  <si>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</si>
  <si>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</si>
  <si>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</si>
  <si>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</si>
  <si>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</si>
  <si>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</si>
  <si>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</si>
  <si>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</si>
  <si>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</si>
  <si>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</si>
  <si>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</si>
  <si>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</si>
  <si>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</si>
  <si>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</si>
  <si>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</si>
  <si>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</si>
  <si>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</si>
  <si>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</si>
  <si>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</si>
  <si>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</si>
  <si>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</si>
  <si>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</si>
  <si>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</si>
  <si>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</si>
  <si>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</si>
  <si>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</si>
  <si>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</si>
  <si>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</si>
  <si>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</si>
  <si>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</si>
  <si>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</si>
  <si>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</si>
  <si>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</si>
  <si>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</si>
  <si>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</si>
  <si>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</si>
  <si>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</si>
  <si>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</si>
  <si>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</si>
  <si>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</si>
  <si>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</si>
  <si>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</si>
  <si>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</si>
  <si>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</si>
  <si>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</si>
  <si>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</si>
  <si>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</si>
  <si>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</si>
  <si>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</si>
  <si>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</si>
  <si>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</si>
  <si>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</si>
  <si>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</si>
  <si>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</si>
  <si>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</si>
  <si>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</si>
  <si>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</si>
  <si>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</si>
  <si>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</si>
  <si>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</si>
  <si>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</si>
  <si>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</si>
  <si>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</si>
  <si>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</si>
  <si>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</si>
  <si>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</si>
  <si>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</si>
  <si>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</si>
  <si>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</si>
  <si>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</si>
  <si>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</si>
  <si>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</si>
  <si>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</si>
  <si>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</si>
  <si>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</si>
  <si>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</si>
  <si>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</si>
  <si>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</si>
  <si>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</si>
  <si>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</si>
  <si>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</si>
  <si>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</si>
  <si>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</si>
  <si>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</si>
  <si>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</si>
  <si>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</si>
  <si>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</si>
  <si>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</si>
  <si>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</si>
  <si>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</si>
  <si>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</si>
  <si>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</si>
  <si>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</si>
  <si>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</si>
  <si>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</si>
  <si>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</si>
  <si>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</si>
  <si>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</si>
  <si>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</si>
  <si>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</si>
  <si>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</si>
  <si>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</si>
  <si>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</si>
  <si>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</si>
  <si>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</si>
  <si>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</si>
  <si>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</si>
  <si>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</si>
  <si>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</si>
  <si>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</si>
  <si>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</si>
  <si>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</si>
  <si>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</si>
  <si>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</si>
  <si>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</si>
  <si>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</si>
  <si>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</si>
  <si>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</si>
  <si>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</si>
  <si>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</si>
  <si>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</si>
  <si>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</si>
  <si>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</si>
  <si>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</si>
  <si>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</si>
  <si>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</si>
  <si>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</si>
  <si>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</si>
  <si>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</si>
  <si>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</si>
  <si>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</si>
  <si>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</si>
  <si>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</si>
  <si>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</si>
  <si>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</si>
  <si>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</si>
  <si>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</si>
  <si>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</si>
  <si>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</si>
  <si>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</si>
  <si>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</si>
  <si>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</si>
  <si>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</si>
  <si>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</si>
  <si>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</si>
  <si>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</si>
  <si>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</si>
  <si>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</si>
  <si>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</si>
  <si>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</si>
  <si>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</si>
  <si>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</si>
  <si>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</si>
  <si>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</si>
  <si>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</si>
  <si>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</si>
  <si>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</si>
  <si>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</si>
  <si>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</si>
  <si>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</si>
  <si>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</si>
  <si>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</si>
  <si>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</si>
  <si>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</si>
  <si>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</si>
  <si>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</si>
  <si>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</si>
  <si>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</si>
  <si>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</si>
  <si>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</si>
  <si>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</si>
  <si>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</si>
  <si>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</si>
  <si>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</si>
  <si>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</si>
  <si>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</si>
  <si>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</si>
  <si>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</si>
  <si>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</si>
  <si>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</si>
  <si>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</si>
  <si>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</si>
  <si>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</si>
  <si>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</si>
  <si>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</si>
  <si>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</si>
  <si>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</si>
  <si>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</si>
  <si>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</si>
  <si>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</si>
  <si>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</si>
  <si>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</si>
  <si>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</si>
  <si>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</si>
  <si>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</si>
  <si>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</si>
  <si>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</si>
  <si>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</si>
  <si>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</si>
  <si>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</si>
  <si>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</si>
  <si>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</si>
  <si>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</si>
  <si>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</si>
  <si>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</si>
  <si>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</si>
  <si>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</si>
  <si>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</si>
  <si>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</si>
  <si>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</si>
  <si>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</si>
  <si>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</si>
  <si>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</si>
  <si>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</si>
  <si>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</si>
  <si>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</si>
  <si>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</si>
  <si>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</si>
  <si>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</si>
  <si>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</si>
  <si>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</si>
  <si>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</si>
  <si>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</si>
  <si>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</si>
  <si>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</si>
  <si>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</si>
  <si>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</si>
  <si>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</si>
  <si>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</si>
  <si>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</si>
  <si>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</si>
  <si>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</si>
  <si>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</si>
  <si>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</si>
  <si>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</si>
  <si>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</si>
  <si>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</si>
  <si>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</si>
  <si>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</si>
  <si>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</si>
  <si>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</si>
  <si>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</si>
  <si>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</si>
  <si>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</si>
  <si>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</si>
  <si>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</si>
  <si>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</si>
  <si>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</si>
  <si>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</si>
  <si>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</si>
  <si>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</si>
  <si>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</si>
  <si>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</si>
  <si>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</si>
  <si>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</si>
  <si>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</si>
  <si>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</si>
  <si>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</si>
  <si>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</si>
  <si>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</si>
  <si>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</si>
  <si>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</si>
  <si>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</si>
  <si>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</si>
  <si>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</si>
  <si>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</si>
  <si>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</si>
  <si>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</si>
  <si>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</si>
  <si>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</si>
  <si>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</si>
  <si>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</si>
  <si>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</si>
  <si>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</si>
  <si>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</si>
  <si>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</si>
  <si>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</si>
  <si>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</si>
  <si>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</si>
  <si>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</si>
  <si>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</si>
  <si>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</si>
  <si>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</si>
  <si>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</si>
  <si>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</si>
  <si>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</si>
  <si>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</si>
  <si>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</si>
  <si>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</si>
  <si>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</si>
  <si>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</si>
  <si>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</si>
  <si>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</si>
  <si>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</si>
  <si>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</si>
  <si>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</si>
  <si>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</si>
  <si>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</si>
  <si>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</si>
  <si>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</si>
  <si>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</si>
  <si>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</si>
  <si>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</si>
  <si>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</si>
  <si>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</si>
  <si>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</si>
  <si>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</si>
  <si>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</si>
  <si>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</si>
  <si>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</si>
  <si>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</si>
  <si>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</si>
  <si>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</si>
  <si>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</si>
  <si>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</si>
  <si>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</si>
  <si>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</si>
  <si>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</si>
  <si>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</si>
  <si>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</si>
  <si>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</si>
  <si>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</si>
  <si>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</si>
  <si>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</si>
  <si>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</si>
  <si>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</si>
  <si>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</si>
  <si>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</si>
  <si>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</si>
  <si>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</si>
  <si>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</si>
  <si>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</si>
  <si>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</si>
  <si>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</si>
  <si>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</si>
  <si>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</si>
  <si>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</si>
  <si>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</si>
  <si>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</si>
  <si>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</si>
  <si>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</si>
  <si>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</si>
  <si>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</si>
  <si>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</si>
  <si>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</si>
  <si>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</si>
  <si>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</si>
  <si>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</si>
  <si>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</si>
  <si>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</si>
  <si>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</si>
  <si>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</si>
  <si>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</si>
  <si>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</si>
  <si>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</si>
  <si>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</si>
  <si>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</si>
  <si>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</si>
  <si>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</si>
  <si>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</si>
  <si>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</si>
  <si>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</si>
  <si>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</si>
  <si>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</si>
  <si>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</si>
  <si>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</si>
  <si>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</si>
  <si>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</si>
  <si>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</si>
  <si>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</si>
  <si>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</si>
  <si>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</si>
  <si>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</si>
  <si>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</si>
  <si>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</si>
  <si>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</si>
  <si>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</si>
  <si>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</si>
  <si>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</si>
  <si>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</si>
  <si>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</si>
  <si>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</si>
  <si>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</si>
  <si>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</si>
  <si>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</si>
  <si>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</si>
  <si>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</si>
  <si>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</si>
  <si>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</si>
  <si>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</si>
  <si>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</si>
  <si>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</si>
  <si>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</si>
  <si>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</si>
  <si>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</si>
  <si>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</si>
  <si>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</si>
  <si>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</si>
  <si>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</si>
  <si>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</si>
  <si>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</si>
  <si>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</si>
  <si>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</si>
  <si>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</si>
  <si>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</si>
  <si>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</si>
  <si>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</si>
  <si>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</si>
  <si>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</si>
  <si>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</si>
  <si>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</si>
  <si>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</si>
  <si>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</si>
  <si>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</si>
  <si>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</si>
  <si>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</si>
  <si>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</si>
  <si>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</si>
  <si>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</si>
  <si>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</si>
  <si>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</si>
  <si>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</si>
  <si>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</si>
  <si>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</si>
  <si>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</si>
  <si>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</si>
  <si>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</si>
  <si>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</si>
  <si>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</si>
  <si>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</si>
  <si>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</si>
  <si>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</si>
  <si>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</si>
  <si>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</si>
  <si>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</si>
  <si>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</si>
  <si>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</si>
  <si>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</si>
  <si>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</si>
  <si>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</si>
  <si>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</si>
  <si>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</si>
  <si>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</si>
  <si>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</si>
  <si>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</si>
  <si>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</si>
  <si>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</si>
  <si>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</si>
  <si>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</si>
  <si>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</si>
  <si>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</si>
  <si>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</si>
  <si>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</si>
  <si>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</si>
  <si>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</si>
  <si>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</si>
  <si>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</si>
  <si>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</si>
  <si>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</si>
  <si>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</si>
  <si>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</si>
  <si>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</si>
  <si>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</si>
  <si>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</si>
  <si>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</si>
  <si>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</si>
  <si>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</si>
  <si>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</si>
  <si>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</si>
  <si>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</si>
  <si>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</si>
  <si>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</si>
  <si>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</si>
  <si>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</si>
  <si>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</si>
  <si>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</si>
  <si>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</si>
  <si>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</si>
  <si>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</si>
  <si>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</si>
  <si>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</si>
  <si>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</si>
  <si>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</si>
  <si>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</si>
  <si>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</si>
  <si>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</si>
  <si>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</si>
  <si>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</si>
  <si>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</si>
  <si>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</si>
  <si>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</si>
  <si>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</si>
  <si>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</si>
  <si>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</si>
  <si>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</si>
  <si>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</si>
  <si>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</si>
  <si>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</si>
  <si>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</si>
  <si>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</si>
  <si>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</si>
  <si>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</si>
  <si>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</si>
  <si>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</si>
  <si>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</si>
  <si>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</si>
  <si>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</si>
  <si>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</si>
  <si>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</si>
  <si>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</si>
  <si>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</si>
  <si>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</si>
  <si>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</si>
  <si>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</si>
  <si>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</si>
  <si>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</si>
  <si>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</si>
  <si>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</si>
  <si>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</si>
  <si>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</si>
  <si>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</si>
  <si>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</si>
  <si>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</si>
  <si>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</si>
  <si>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</si>
  <si>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</si>
  <si>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</si>
  <si>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</si>
  <si>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</si>
  <si>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</si>
  <si>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</si>
  <si>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</si>
  <si>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</si>
  <si>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</si>
  <si>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</si>
  <si>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</si>
  <si>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</si>
  <si>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</si>
  <si>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</si>
  <si>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</si>
  <si>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</si>
  <si>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</si>
  <si>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</si>
  <si>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</si>
  <si>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</si>
  <si>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</si>
  <si>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</si>
  <si>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</si>
  <si>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</si>
  <si>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</si>
  <si>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</si>
  <si>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</si>
  <si>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</si>
  <si>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</si>
  <si>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</si>
  <si>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</si>
  <si>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</si>
  <si>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</si>
  <si>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</si>
  <si>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</si>
  <si>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</si>
  <si>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</si>
  <si>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</si>
  <si>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</si>
  <si>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</si>
  <si>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</si>
  <si>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</si>
  <si>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</si>
  <si>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</si>
  <si>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</si>
  <si>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</si>
  <si>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</si>
  <si>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</si>
  <si>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</si>
  <si>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</si>
  <si>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</si>
  <si>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</si>
  <si>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</si>
  <si>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</si>
  <si>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</si>
  <si>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</si>
  <si>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</si>
  <si>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</si>
  <si>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</si>
  <si>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</si>
  <si>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</si>
  <si>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</si>
  <si>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</si>
  <si>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</si>
  <si>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</si>
  <si>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</si>
  <si>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</si>
  <si>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</si>
  <si>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</si>
  <si>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</si>
  <si>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</si>
  <si>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</si>
  <si>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</si>
  <si>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</si>
  <si>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</si>
  <si>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</si>
  <si>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</si>
  <si>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</si>
  <si>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</si>
  <si>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</si>
  <si>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</si>
  <si>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</si>
  <si>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</si>
  <si>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</si>
  <si>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</si>
  <si>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</si>
  <si>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</si>
  <si>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</si>
  <si>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</si>
  <si>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</si>
  <si>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</si>
  <si>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</si>
  <si>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</si>
  <si>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</si>
  <si>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</si>
  <si>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</si>
  <si>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</si>
  <si>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</si>
  <si>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</si>
  <si>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</si>
  <si>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</si>
  <si>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</si>
  <si>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</si>
  <si>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</si>
  <si>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</si>
  <si>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</si>
  <si>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</si>
  <si>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</si>
  <si>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</si>
  <si>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</si>
  <si>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</si>
  <si>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</si>
  <si>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</si>
  <si>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</si>
  <si>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</si>
  <si>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</si>
  <si>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</si>
  <si>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</si>
  <si>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</si>
  <si>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</si>
  <si>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</si>
  <si>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</si>
  <si>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</si>
  <si>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</si>
  <si>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</si>
  <si>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</si>
  <si>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</si>
  <si>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</si>
  <si>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</si>
  <si>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</si>
  <si>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</si>
  <si>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</si>
  <si>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</si>
  <si>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</si>
  <si>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</si>
  <si>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</si>
  <si>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</si>
  <si>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</si>
  <si>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</si>
  <si>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</si>
  <si>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</si>
  <si>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</si>
  <si>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</si>
  <si>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</si>
  <si>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</si>
  <si>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</si>
  <si>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</si>
  <si>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</si>
  <si>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</si>
  <si>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</si>
  <si>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</si>
  <si>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</si>
  <si>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</si>
  <si>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</si>
  <si>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</si>
  <si>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</si>
  <si>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</si>
  <si>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</si>
  <si>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</si>
  <si>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</si>
  <si>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</si>
  <si>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</si>
  <si>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</si>
  <si>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</si>
  <si>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</si>
  <si>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</si>
  <si>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</si>
  <si>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</si>
  <si>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</si>
  <si>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</si>
  <si>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</si>
  <si>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</si>
  <si>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</si>
  <si>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</si>
  <si>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</si>
  <si>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</si>
  <si>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</si>
  <si>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</si>
  <si>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</si>
  <si>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</si>
  <si>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</si>
  <si>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</si>
  <si>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</si>
  <si>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</si>
  <si>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</si>
  <si>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</si>
  <si>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</si>
  <si>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</si>
  <si>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</si>
  <si>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</si>
  <si>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</si>
  <si>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</si>
  <si>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</si>
  <si>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</si>
  <si>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</si>
  <si>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</si>
  <si>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</si>
  <si>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</si>
  <si>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</si>
  <si>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</si>
  <si>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</si>
  <si>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</si>
  <si>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</si>
  <si>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</si>
  <si>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</si>
  <si>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</si>
  <si>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</si>
  <si>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</si>
  <si>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</si>
  <si>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</si>
  <si>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</si>
  <si>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</si>
  <si>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</si>
  <si>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</si>
  <si>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</si>
  <si>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</si>
  <si>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</si>
  <si>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</si>
  <si>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</si>
  <si>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</si>
  <si>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</si>
  <si>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</si>
  <si>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</si>
  <si>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</si>
  <si>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</si>
  <si>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</si>
  <si>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</si>
  <si>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</si>
  <si>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</si>
  <si>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</si>
  <si>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</si>
  <si>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</si>
  <si>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</si>
  <si>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</si>
  <si>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</si>
  <si>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</si>
  <si>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</si>
  <si>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</si>
  <si>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</si>
  <si>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</si>
  <si>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</si>
  <si>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</si>
  <si>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</si>
  <si>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</si>
  <si>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</si>
  <si>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</si>
  <si>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</si>
  <si>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</si>
  <si>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</si>
  <si>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</si>
  <si>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</si>
  <si>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</si>
  <si>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</si>
  <si>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</si>
  <si>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</si>
  <si>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</si>
  <si>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</si>
  <si>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</si>
  <si>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</si>
  <si>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</si>
  <si>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</si>
  <si>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</si>
  <si>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</si>
  <si>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</si>
  <si>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</si>
  <si>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</si>
  <si>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</si>
  <si>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</si>
  <si>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</si>
  <si>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</si>
  <si>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</si>
  <si>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</si>
  <si>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</si>
  <si>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</si>
  <si>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</si>
  <si>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</si>
  <si>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</si>
  <si>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</si>
  <si>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</si>
  <si>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</si>
  <si>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</si>
  <si>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</si>
  <si>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</si>
  <si>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</si>
  <si>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</si>
  <si>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</si>
  <si>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</si>
  <si>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</si>
  <si>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</si>
  <si>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</si>
  <si>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</si>
  <si>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</si>
  <si>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</si>
  <si>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</si>
  <si>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</si>
  <si>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</si>
  <si>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</si>
  <si>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</si>
  <si>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</si>
  <si>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</si>
  <si>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</si>
  <si>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</si>
  <si>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</si>
  <si>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</si>
  <si>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</si>
  <si>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</si>
  <si>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</si>
  <si>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</si>
  <si>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</si>
  <si>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</si>
  <si>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</si>
  <si>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</si>
  <si>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</si>
  <si>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</si>
  <si>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</si>
  <si>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</si>
  <si>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</si>
  <si>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</si>
  <si>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</si>
  <si>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</si>
  <si>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</si>
  <si>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</si>
  <si>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</si>
  <si>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</si>
  <si>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</si>
  <si>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</si>
  <si>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</si>
  <si>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</si>
  <si>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</si>
  <si>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</si>
  <si>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</si>
  <si>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</si>
  <si>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</si>
  <si>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</si>
  <si>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</si>
  <si>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</si>
  <si>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</si>
  <si>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</si>
  <si>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</si>
  <si>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</si>
  <si>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</si>
  <si>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</si>
  <si>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</si>
  <si>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</si>
  <si>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</si>
  <si>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</si>
  <si>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</si>
  <si>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</si>
  <si>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</si>
  <si>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</si>
  <si>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</si>
  <si>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</si>
  <si>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</si>
  <si>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</si>
  <si>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</si>
  <si>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</si>
  <si>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</si>
  <si>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</si>
  <si>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</si>
  <si>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</si>
  <si>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</si>
  <si>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</si>
  <si>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</si>
  <si>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</si>
  <si>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</si>
  <si>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</si>
  <si>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</si>
  <si>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</si>
  <si>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</si>
  <si>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</si>
  <si>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</si>
  <si>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</si>
  <si>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</si>
  <si>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</si>
  <si>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</si>
  <si>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</si>
  <si>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</si>
  <si>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</si>
  <si>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</si>
  <si>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</si>
  <si>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</si>
  <si>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</si>
  <si>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</si>
  <si>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</si>
  <si>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</si>
  <si>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</si>
  <si>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</si>
  <si>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</si>
  <si>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</si>
  <si>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</si>
  <si>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</si>
  <si>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</si>
  <si>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</si>
  <si>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</si>
  <si>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</si>
  <si>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</si>
  <si>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</si>
  <si>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</si>
  <si>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</si>
  <si>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</si>
  <si>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</si>
  <si>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</si>
  <si>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</si>
  <si>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</si>
  <si>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</si>
  <si>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</si>
  <si>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</si>
  <si>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</si>
  <si>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</si>
  <si>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</si>
  <si>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</si>
  <si>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</si>
  <si>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</si>
  <si>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</si>
  <si>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</si>
  <si>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</si>
  <si>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</si>
  <si>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</si>
  <si>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</si>
  <si>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</si>
  <si>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</si>
  <si>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</si>
  <si>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</si>
  <si>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</si>
  <si>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</si>
  <si>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</si>
  <si>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</si>
  <si>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</si>
  <si>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</si>
  <si>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</si>
  <si>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</si>
  <si>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</si>
  <si>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</si>
  <si>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</si>
  <si>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</si>
  <si>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</si>
  <si>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</si>
  <si>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</si>
  <si>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</si>
  <si>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</si>
  <si>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</si>
  <si>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</si>
  <si>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</si>
  <si>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</si>
  <si>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</si>
  <si>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</si>
  <si>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</si>
  <si>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</si>
  <si>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</si>
  <si>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</si>
  <si>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</si>
  <si>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</si>
  <si>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</si>
  <si>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</si>
  <si>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</si>
  <si>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</si>
  <si>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</si>
  <si>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</si>
  <si>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</si>
  <si>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</si>
  <si>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</si>
  <si>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</si>
  <si>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</si>
  <si>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</si>
  <si>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</si>
  <si>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</si>
  <si>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</si>
  <si>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</si>
  <si>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</si>
  <si>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</si>
  <si>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</si>
  <si>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</si>
  <si>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</si>
  <si>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</si>
  <si>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</si>
  <si>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</si>
  <si>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</si>
  <si>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</si>
  <si>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</si>
  <si>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</si>
  <si>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</si>
  <si>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</si>
  <si>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</si>
  <si>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</si>
  <si>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</si>
  <si>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</si>
  <si>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</si>
  <si>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</si>
  <si>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</si>
  <si>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</si>
  <si>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</si>
  <si>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</si>
  <si>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</si>
  <si>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</si>
  <si>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</si>
  <si>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</si>
  <si>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</si>
  <si>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</si>
  <si>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</si>
  <si>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</si>
  <si>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</si>
  <si>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</si>
  <si>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</si>
  <si>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</si>
  <si>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</si>
  <si>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</si>
  <si>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</si>
  <si>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</si>
  <si>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</si>
  <si>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</si>
  <si>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</si>
  <si>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</si>
  <si>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</si>
  <si>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</si>
  <si>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</si>
  <si>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</si>
  <si>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</si>
  <si>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</si>
  <si>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</si>
  <si>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</si>
  <si>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</si>
  <si>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</si>
  <si>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</si>
  <si>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</si>
  <si>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</si>
  <si>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</si>
  <si>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</si>
  <si>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</si>
  <si>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</si>
  <si>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</si>
  <si>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</si>
  <si>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</si>
  <si>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</si>
  <si>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</si>
  <si>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</si>
  <si>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</si>
  <si>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</si>
  <si>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</si>
  <si>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</si>
  <si>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</si>
  <si>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</si>
  <si>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</si>
  <si>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</si>
  <si>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</si>
  <si>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</si>
  <si>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</si>
  <si>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</si>
  <si>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</si>
  <si>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</si>
  <si>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</si>
  <si>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</si>
  <si>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</si>
  <si>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</si>
  <si>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</si>
  <si>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</si>
  <si>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</si>
  <si>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</si>
  <si>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</si>
  <si>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</si>
  <si>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</si>
  <si>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</si>
  <si>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</si>
  <si>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</si>
  <si>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</si>
  <si>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</si>
  <si>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</si>
  <si>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</si>
  <si>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</si>
  <si>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</si>
  <si>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</si>
  <si>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</si>
  <si>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</si>
  <si>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</si>
  <si>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</si>
  <si>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</si>
  <si>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</si>
  <si>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</si>
  <si>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</si>
  <si>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</si>
  <si>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</si>
  <si>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</si>
  <si>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</si>
  <si>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</si>
  <si>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</si>
  <si>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</si>
  <si>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</si>
  <si>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</si>
  <si>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</si>
  <si>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</si>
  <si>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</si>
  <si>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</si>
  <si>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</si>
  <si>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</si>
  <si>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</si>
  <si>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</si>
  <si>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</si>
  <si>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</si>
  <si>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</si>
  <si>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</si>
  <si>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</si>
  <si>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</si>
  <si>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</si>
  <si>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</si>
  <si>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</si>
  <si>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</si>
  <si>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</si>
  <si>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</si>
  <si>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</si>
  <si>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</si>
  <si>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</si>
  <si>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</si>
  <si>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</si>
  <si>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</si>
  <si>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</si>
  <si>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</si>
  <si>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</si>
  <si>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</si>
  <si>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</si>
  <si>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</si>
  <si>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</si>
  <si>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</si>
  <si>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</si>
  <si>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</si>
  <si>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</si>
  <si>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</si>
  <si>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</si>
  <si>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</si>
  <si>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</si>
  <si>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</si>
  <si>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</si>
  <si>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</si>
  <si>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</si>
  <si>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</si>
  <si>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</si>
  <si>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</si>
  <si>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</si>
  <si>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</si>
  <si>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</si>
  <si>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</si>
  <si>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</si>
  <si>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</si>
  <si>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</si>
  <si>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</si>
  <si>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</si>
  <si>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</si>
  <si>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</si>
  <si>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</si>
  <si>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</si>
  <si>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</si>
  <si>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</si>
  <si>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</si>
  <si>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</si>
  <si>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</si>
  <si>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</si>
  <si>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</si>
  <si>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</si>
  <si>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</si>
  <si>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</si>
  <si>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</si>
  <si>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</si>
  <si>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</si>
  <si>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</si>
  <si>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</si>
  <si>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</si>
  <si>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</si>
  <si>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</si>
  <si>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</si>
  <si>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</si>
  <si>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</si>
  <si>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</si>
  <si>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</si>
  <si>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</si>
  <si>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</si>
  <si>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</si>
  <si>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</si>
  <si>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</si>
  <si>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</si>
  <si>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</si>
  <si>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</si>
  <si>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</si>
  <si>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</si>
  <si>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</si>
  <si>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</si>
  <si>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</si>
  <si>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</si>
  <si>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</si>
  <si>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</si>
  <si>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</si>
  <si>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</si>
  <si>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</si>
  <si>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</si>
  <si>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</si>
  <si>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</si>
  <si>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</si>
  <si>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</si>
  <si>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</si>
  <si>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</si>
  <si>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</si>
  <si>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</si>
  <si>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</si>
  <si>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</si>
  <si>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</si>
  <si>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</si>
  <si>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</si>
  <si>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</si>
  <si>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</si>
  <si>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</si>
  <si>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</si>
  <si>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</si>
  <si>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</si>
  <si>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</si>
  <si>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</si>
  <si>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</si>
  <si>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</si>
  <si>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</si>
  <si>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</si>
  <si>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</si>
  <si>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</si>
  <si>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</si>
  <si>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</si>
  <si>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</si>
  <si>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</si>
  <si>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</si>
  <si>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</si>
  <si>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</si>
  <si>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</si>
  <si>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</si>
  <si>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</si>
  <si>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</si>
  <si>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</si>
  <si>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</si>
  <si>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</si>
  <si>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</si>
  <si>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</si>
  <si>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</si>
  <si>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</si>
  <si>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</si>
  <si>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</si>
  <si>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</si>
  <si>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</si>
  <si>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</si>
  <si>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</si>
  <si>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</si>
  <si>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</si>
  <si>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</si>
  <si>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</si>
  <si>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</si>
  <si>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</si>
  <si>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</si>
  <si>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</si>
  <si>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</si>
  <si>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</si>
  <si>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</si>
  <si>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</si>
  <si>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</si>
  <si>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</si>
  <si>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</si>
  <si>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</si>
  <si>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</si>
  <si>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</si>
  <si>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</si>
  <si>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</si>
  <si>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</si>
  <si>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</si>
  <si>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</si>
  <si>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</si>
  <si>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</si>
  <si>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</si>
  <si>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</si>
  <si>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</si>
  <si>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</si>
  <si>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</si>
  <si>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</si>
  <si>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</si>
  <si>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</si>
  <si>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</si>
  <si>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</si>
  <si>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</si>
  <si>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</si>
  <si>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</si>
  <si>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</si>
  <si>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</si>
  <si>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</si>
  <si>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</si>
  <si>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</si>
  <si>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</si>
  <si>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</si>
  <si>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</si>
  <si>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</si>
  <si>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</si>
  <si>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</si>
  <si>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</si>
  <si>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</si>
  <si>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</si>
  <si>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</si>
  <si>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</si>
  <si>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</si>
  <si>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</si>
  <si>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</si>
  <si>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</si>
  <si>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</si>
  <si>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</si>
  <si>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</si>
  <si>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</si>
  <si>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</si>
  <si>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</si>
  <si>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</si>
  <si>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</si>
  <si>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</si>
  <si>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</si>
  <si>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</si>
  <si>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</si>
  <si>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</si>
  <si>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</si>
  <si>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</si>
  <si>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</si>
  <si>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</si>
  <si>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</si>
  <si>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</si>
  <si>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</si>
  <si>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</si>
  <si>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</si>
  <si>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</si>
  <si>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</si>
  <si>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</si>
  <si>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</si>
  <si>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</si>
  <si>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</si>
  <si>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</si>
  <si>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</si>
  <si>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</si>
  <si>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</si>
  <si>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</si>
  <si>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</si>
  <si>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</si>
  <si>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</si>
  <si>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</si>
  <si>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</si>
  <si>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</si>
  <si>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</si>
  <si>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</si>
  <si>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</si>
  <si>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</si>
  <si>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</si>
  <si>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</si>
  <si>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</si>
  <si>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</si>
  <si>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</si>
  <si>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</si>
  <si>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</si>
  <si>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</si>
  <si>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</si>
  <si>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</si>
  <si>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</si>
  <si>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</si>
  <si>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</si>
  <si>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</si>
  <si>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</si>
  <si>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</si>
  <si>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</si>
  <si>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</si>
  <si>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</si>
  <si>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</si>
  <si>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</si>
  <si>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</si>
  <si>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</si>
  <si>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</si>
  <si>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</si>
  <si>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</si>
  <si>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</si>
  <si>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</si>
  <si>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</si>
  <si>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</si>
  <si>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</si>
  <si>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</si>
  <si>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</si>
  <si>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</si>
  <si>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</si>
  <si>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</si>
  <si>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</si>
  <si>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</si>
  <si>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</si>
  <si>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</si>
  <si>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</si>
  <si>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</si>
  <si>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</si>
  <si>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</si>
  <si>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</si>
  <si>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</si>
  <si>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</si>
  <si>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</si>
  <si>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</si>
  <si>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</si>
  <si>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</si>
  <si>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</si>
  <si>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</si>
  <si>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</si>
  <si>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</si>
  <si>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</si>
  <si>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</si>
  <si>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</si>
  <si>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</si>
  <si>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</si>
  <si>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</si>
  <si>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</si>
  <si>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</si>
  <si>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</si>
  <si>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</si>
  <si>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</si>
  <si>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</si>
  <si>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</si>
  <si>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</si>
  <si>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</si>
  <si>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</si>
  <si>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</si>
  <si>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</si>
  <si>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</si>
  <si>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</si>
  <si>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</si>
  <si>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</si>
  <si>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</si>
  <si>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</si>
  <si>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</si>
  <si>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</si>
  <si>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</si>
  <si>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</si>
  <si>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</si>
  <si>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</si>
  <si>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</si>
  <si>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</si>
  <si>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</si>
  <si>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</si>
  <si>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</si>
  <si>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</si>
  <si>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</si>
  <si>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</si>
  <si>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</si>
  <si>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</si>
  <si>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</si>
  <si>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</si>
  <si>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</si>
  <si>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</si>
  <si>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</si>
  <si>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</si>
  <si>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</si>
  <si>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</si>
  <si>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</si>
  <si>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</si>
  <si>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</si>
  <si>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</si>
  <si>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</si>
  <si>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</si>
  <si>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</si>
  <si>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</si>
  <si>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</si>
  <si>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</si>
  <si>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</si>
  <si>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</si>
  <si>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</si>
  <si>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</si>
  <si>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</si>
  <si>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</si>
  <si>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</si>
  <si>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</si>
  <si>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</si>
  <si>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</si>
  <si>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</si>
  <si>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</si>
  <si>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</si>
  <si>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</si>
  <si>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</si>
  <si>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</si>
  <si>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</si>
  <si>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</si>
  <si>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</si>
  <si>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</si>
  <si>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</si>
  <si>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</si>
  <si>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</si>
  <si>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</si>
  <si>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</si>
  <si>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</si>
  <si>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</si>
  <si>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</si>
  <si>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</si>
  <si>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</si>
  <si>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</si>
  <si>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</si>
  <si>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</si>
  <si>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</si>
  <si>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</si>
  <si>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</si>
  <si>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</si>
  <si>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</si>
  <si>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</si>
  <si>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</si>
  <si>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</si>
  <si>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</si>
  <si>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</si>
  <si>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</si>
  <si>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</si>
  <si>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</si>
  <si>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</si>
  <si>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</si>
  <si>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</si>
  <si>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</si>
  <si>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</si>
  <si>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</si>
  <si>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</si>
  <si>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</si>
  <si>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</si>
  <si>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</si>
  <si>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</si>
  <si>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</si>
  <si>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</si>
  <si>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</si>
  <si>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</si>
  <si>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</si>
  <si>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</si>
  <si>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</si>
  <si>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</si>
  <si>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</si>
  <si>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</si>
  <si>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</si>
  <si>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</si>
  <si>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</si>
  <si>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</si>
  <si>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</si>
  <si>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</si>
  <si>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</si>
  <si>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</si>
  <si>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</si>
  <si>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</si>
  <si>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</si>
  <si>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</si>
  <si>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</si>
  <si>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</si>
  <si>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</si>
  <si>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</si>
  <si>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</si>
  <si>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</si>
  <si>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</si>
  <si>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</si>
  <si>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</si>
  <si>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</si>
  <si>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</si>
  <si>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</si>
  <si>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</si>
  <si>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</si>
  <si>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</si>
  <si>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</si>
  <si>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</si>
  <si>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</si>
  <si>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</si>
  <si>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</si>
  <si>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</si>
  <si>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</si>
  <si>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</si>
  <si>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</si>
  <si>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</si>
  <si>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</si>
  <si>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</si>
  <si>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</si>
  <si>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</si>
  <si>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</si>
  <si>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</si>
  <si>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</si>
  <si>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</si>
  <si>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</si>
  <si>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</si>
  <si>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</si>
  <si>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</si>
  <si>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</si>
  <si>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</si>
  <si>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</si>
  <si>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</si>
  <si>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</si>
  <si>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</si>
  <si>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</si>
  <si>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</si>
  <si>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</si>
  <si>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</si>
  <si>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</si>
  <si>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</si>
  <si>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</si>
  <si>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</si>
  <si>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</si>
  <si>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</si>
  <si>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</si>
  <si>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</si>
  <si>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</si>
  <si>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</si>
  <si>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</si>
  <si>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</si>
  <si>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</si>
  <si>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</si>
  <si>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</si>
  <si>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</si>
  <si>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</si>
  <si>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</si>
  <si>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</si>
  <si>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</si>
  <si>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</si>
  <si>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</si>
  <si>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</si>
  <si>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</si>
  <si>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</si>
  <si>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</si>
  <si>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</si>
  <si>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</si>
  <si>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</si>
  <si>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</si>
  <si>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</si>
  <si>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</si>
  <si>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</si>
  <si>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</si>
  <si>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</si>
  <si>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</si>
  <si>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</si>
  <si>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</si>
  <si>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</si>
  <si>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</si>
  <si>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</si>
  <si>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</si>
  <si>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</si>
  <si>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</si>
  <si>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</si>
  <si>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</si>
  <si>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</si>
  <si>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</si>
  <si>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</si>
  <si>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</si>
  <si>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</si>
  <si>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</si>
  <si>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</si>
  <si>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</si>
  <si>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</si>
  <si>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</si>
  <si>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</si>
  <si>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</si>
  <si>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</si>
  <si>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</si>
  <si>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</si>
  <si>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</si>
  <si>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</si>
  <si>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</si>
  <si>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</si>
  <si>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</si>
  <si>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</si>
  <si>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</si>
  <si>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</si>
  <si>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</si>
  <si>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</si>
  <si>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</si>
  <si>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</si>
  <si>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</si>
  <si>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</si>
  <si>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</si>
  <si>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</si>
  <si>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</si>
  <si>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</si>
  <si>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</si>
  <si>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</si>
  <si>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</si>
  <si>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</si>
  <si>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</si>
  <si>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</si>
  <si>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</si>
  <si>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</si>
  <si>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</si>
  <si>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</si>
  <si>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</si>
  <si>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</si>
  <si>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</si>
  <si>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</si>
  <si>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</si>
  <si>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</si>
  <si>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</si>
  <si>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</si>
  <si>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</si>
  <si>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</si>
  <si>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</si>
  <si>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</si>
  <si>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</si>
  <si>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</si>
  <si>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</si>
  <si>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</si>
  <si>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</si>
  <si>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</si>
  <si>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</si>
  <si>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</si>
  <si>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</si>
  <si>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</si>
  <si>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</si>
  <si>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</si>
  <si>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</si>
  <si>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</si>
  <si>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</si>
  <si>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</si>
  <si>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</si>
  <si>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</si>
  <si>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</si>
  <si>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</si>
  <si>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</si>
  <si>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</si>
  <si>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</si>
  <si>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</si>
  <si>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</si>
  <si>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</si>
  <si>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</si>
  <si>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</si>
  <si>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</si>
  <si>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</si>
  <si>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</si>
  <si>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</si>
  <si>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</si>
  <si>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</si>
  <si>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</si>
  <si>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</si>
  <si>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</si>
  <si>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</si>
  <si>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</si>
  <si>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</si>
  <si>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</si>
  <si>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</si>
  <si>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</si>
  <si>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</si>
  <si>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</si>
  <si>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</si>
  <si>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</si>
  <si>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</si>
  <si>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</si>
  <si>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</si>
  <si>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</si>
  <si>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</si>
  <si>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</si>
  <si>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</si>
  <si>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</si>
  <si>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</si>
  <si>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</si>
  <si>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</si>
  <si>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</si>
  <si>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</si>
  <si>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</si>
  <si>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</si>
  <si>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</si>
  <si>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</si>
  <si>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</si>
  <si>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</si>
  <si>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</si>
  <si>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</si>
  <si>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</si>
  <si>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</si>
  <si>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</si>
  <si>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</si>
  <si>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</si>
  <si>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</si>
  <si>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</si>
  <si>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</si>
  <si>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</si>
  <si>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</si>
  <si>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</si>
  <si>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</si>
  <si>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</si>
  <si>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</si>
  <si>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</si>
  <si>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</si>
  <si>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</si>
  <si>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</si>
  <si>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</si>
  <si>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</si>
  <si>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</si>
  <si>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</si>
  <si>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</si>
  <si>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</si>
  <si>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</si>
  <si>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</si>
  <si>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</si>
  <si>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</si>
  <si>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</si>
  <si>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</si>
  <si>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</si>
  <si>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</si>
  <si>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</si>
  <si>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</si>
  <si>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</si>
  <si>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</si>
  <si>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</si>
  <si>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</si>
  <si>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</si>
  <si>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</si>
  <si>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</si>
  <si>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</si>
  <si>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</si>
  <si>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</si>
  <si>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</si>
  <si>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</si>
  <si>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</si>
  <si>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</si>
  <si>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</si>
  <si>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</si>
  <si>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</si>
  <si>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</si>
  <si>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</si>
  <si>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</si>
  <si>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</si>
  <si>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</si>
  <si>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</si>
  <si>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</si>
  <si>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</si>
  <si>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</si>
  <si>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</si>
  <si>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</si>
  <si>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</si>
  <si>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</si>
  <si>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</si>
  <si>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</si>
  <si>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</si>
  <si>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</si>
  <si>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</si>
  <si>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</si>
  <si>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</si>
  <si>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</si>
  <si>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</si>
  <si>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</si>
  <si>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</si>
  <si>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</si>
  <si>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</si>
  <si>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</si>
  <si>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</si>
  <si>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</si>
  <si>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</si>
  <si>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</si>
  <si>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</si>
  <si>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</si>
  <si>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</si>
  <si>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</si>
  <si>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</si>
  <si>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</si>
  <si>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</si>
  <si>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</si>
  <si>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</si>
  <si>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</si>
  <si>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</si>
  <si>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</si>
  <si>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</si>
  <si>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</si>
  <si>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</si>
  <si>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</si>
  <si>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</si>
  <si>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</si>
  <si>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</si>
  <si>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</si>
  <si>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</si>
  <si>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</si>
  <si>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</si>
  <si>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</si>
  <si>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</si>
  <si>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</si>
  <si>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</si>
  <si>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</si>
  <si>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</si>
  <si>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</si>
  <si>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</si>
  <si>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</si>
  <si>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</si>
  <si>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</si>
  <si>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</si>
  <si>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</si>
  <si>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</si>
  <si>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</si>
  <si>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</si>
  <si>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</si>
  <si>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</si>
  <si>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</si>
  <si>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</si>
  <si>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</si>
  <si>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</si>
  <si>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</si>
  <si>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</si>
  <si>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</si>
  <si>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</si>
  <si>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</si>
  <si>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</si>
  <si>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</si>
  <si>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</si>
  <si>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</si>
  <si>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</si>
  <si>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</si>
  <si>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</si>
  <si>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</si>
  <si>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</si>
  <si>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</si>
  <si>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</si>
  <si>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</si>
  <si>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</si>
  <si>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</si>
  <si>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</si>
  <si>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</si>
  <si>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</si>
  <si>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</si>
  <si>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</si>
  <si>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</si>
  <si>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</si>
  <si>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</si>
  <si>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</si>
  <si>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</si>
  <si>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</si>
  <si>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</si>
  <si>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</si>
  <si>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</si>
  <si>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</si>
  <si>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</si>
  <si>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</si>
  <si>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</si>
  <si>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</si>
  <si>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</si>
  <si>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</si>
  <si>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</si>
  <si>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</si>
  <si>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</si>
  <si>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</si>
  <si>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</si>
  <si>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</si>
  <si>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</si>
  <si>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</si>
  <si>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</si>
  <si>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</si>
  <si>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</si>
  <si>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</si>
  <si>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</si>
  <si>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</si>
  <si>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</si>
  <si>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</si>
  <si>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</si>
  <si>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</si>
  <si>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</si>
  <si>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</si>
  <si>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</si>
  <si>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</si>
  <si>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</si>
  <si>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</si>
  <si>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</si>
  <si>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</si>
  <si>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</si>
  <si>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</si>
  <si>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</si>
  <si>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</si>
  <si>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</si>
  <si>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</si>
  <si>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</si>
  <si>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</si>
  <si>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</si>
  <si>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</si>
  <si>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</si>
  <si>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</si>
  <si>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</si>
  <si>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</si>
  <si>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</si>
  <si>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</si>
  <si>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</si>
  <si>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</si>
  <si>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</si>
  <si>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</si>
  <si>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</si>
  <si>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</si>
  <si>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</si>
  <si>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</si>
  <si>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</si>
  <si>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</si>
  <si>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</si>
  <si>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</si>
  <si>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</si>
  <si>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</si>
  <si>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</si>
  <si>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</si>
  <si>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</si>
  <si>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</si>
  <si>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</si>
  <si>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</si>
  <si>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</si>
  <si>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</si>
  <si>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</si>
  <si>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</si>
  <si>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</si>
  <si>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</si>
  <si>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</si>
  <si>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</si>
  <si>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</si>
  <si>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</si>
  <si>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</si>
  <si>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</si>
  <si>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</si>
  <si>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</si>
  <si>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</si>
  <si>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</si>
  <si>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</si>
  <si>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</si>
  <si>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</si>
  <si>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</si>
  <si>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</si>
  <si>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</si>
  <si>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</si>
  <si>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</si>
  <si>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</si>
  <si>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</si>
  <si>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</si>
  <si>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</si>
  <si>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</si>
  <si>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</si>
  <si>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</si>
  <si>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</si>
  <si>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</si>
  <si>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</si>
  <si>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</si>
  <si>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</si>
  <si>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</si>
  <si>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</si>
  <si>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</si>
  <si>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</si>
  <si>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</si>
  <si>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</si>
  <si>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</si>
  <si>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</si>
  <si>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</si>
  <si>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</si>
  <si>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</si>
  <si>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</si>
  <si>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</si>
  <si>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</si>
  <si>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</si>
  <si>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</si>
  <si>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</si>
  <si>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</si>
  <si>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</si>
  <si>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</si>
  <si>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</si>
  <si>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</si>
  <si>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</si>
  <si>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</si>
  <si>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</si>
  <si>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</si>
  <si>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</si>
  <si>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</si>
  <si>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</si>
  <si>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</si>
  <si>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</si>
  <si>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</si>
  <si>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</si>
  <si>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</si>
  <si>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</si>
  <si>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</si>
  <si>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</si>
  <si>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</si>
  <si>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</si>
  <si>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</si>
  <si>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</si>
  <si>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</si>
  <si>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</si>
  <si>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</si>
  <si>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</si>
  <si>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</si>
  <si>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</si>
  <si>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</si>
  <si>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</si>
  <si>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</si>
  <si>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</si>
  <si>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</si>
  <si>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</si>
  <si>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</si>
  <si>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</si>
  <si>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</si>
  <si>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</si>
  <si>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</si>
  <si>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</si>
  <si>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</si>
  <si>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</si>
  <si>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</si>
  <si>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</si>
  <si>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</si>
  <si>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</si>
  <si>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</si>
  <si>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</si>
  <si>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</si>
  <si>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</si>
  <si>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</si>
  <si>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</si>
  <si>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</si>
  <si>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</si>
  <si>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</si>
  <si>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</si>
  <si>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</si>
  <si>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</si>
  <si>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</si>
  <si>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</si>
  <si>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</si>
  <si>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</si>
  <si>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</si>
  <si>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</si>
  <si>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</si>
  <si>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</si>
  <si>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</si>
  <si>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</si>
  <si>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</si>
  <si>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</si>
  <si>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</si>
  <si>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</si>
  <si>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</si>
  <si>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</si>
  <si>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</si>
  <si>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</si>
  <si>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</si>
  <si>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</si>
  <si>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</si>
  <si>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</si>
  <si>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</si>
  <si>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</si>
  <si>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</si>
  <si>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</si>
  <si>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</si>
  <si>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</si>
  <si>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</si>
  <si>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</si>
  <si>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</si>
  <si>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</si>
  <si>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</si>
  <si>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</si>
  <si>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</si>
  <si>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</si>
  <si>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</si>
  <si>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</si>
  <si>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</si>
  <si>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</si>
  <si>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</si>
  <si>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</si>
  <si>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</si>
  <si>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</si>
  <si>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</si>
  <si>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</si>
  <si>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</si>
  <si>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</si>
  <si>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</si>
  <si>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</si>
  <si>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</si>
  <si>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</si>
  <si>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</si>
  <si>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</si>
  <si>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</si>
  <si>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</si>
  <si>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</si>
  <si>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</si>
  <si>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</si>
  <si>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</si>
  <si>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</si>
  <si>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</si>
  <si>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</si>
  <si>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</si>
  <si>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</si>
  <si>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</si>
  <si>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</si>
  <si>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</si>
  <si>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</si>
  <si>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</si>
  <si>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</si>
  <si>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</si>
  <si>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</si>
  <si>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</si>
  <si>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</si>
  <si>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</si>
  <si>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</si>
  <si>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</si>
  <si>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</si>
  <si>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</si>
  <si>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</si>
  <si>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</si>
  <si>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</si>
  <si>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</si>
  <si>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</si>
  <si>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</si>
  <si>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</si>
  <si>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</si>
  <si>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</si>
  <si>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</si>
  <si>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</si>
  <si>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</si>
  <si>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</si>
  <si>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</si>
  <si>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</si>
  <si>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</si>
  <si>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</si>
  <si>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</si>
  <si>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</si>
  <si>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</si>
  <si>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</si>
  <si>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</si>
  <si>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</si>
  <si>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</si>
  <si>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</si>
  <si>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</si>
  <si>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</si>
  <si>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</si>
  <si>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</si>
  <si>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</si>
  <si>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</si>
  <si>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</si>
  <si>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</si>
  <si>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</si>
  <si>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</si>
  <si>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</si>
  <si>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</si>
  <si>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</si>
  <si>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</si>
  <si>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</si>
  <si>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</si>
  <si>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</si>
  <si>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</si>
  <si>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</si>
  <si>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</si>
  <si>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</si>
  <si>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</si>
  <si>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</si>
  <si>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</si>
  <si>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</si>
  <si>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</si>
  <si>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</si>
  <si>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</si>
  <si>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</si>
  <si>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</si>
  <si>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</si>
  <si>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</si>
  <si>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</si>
  <si>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</si>
  <si>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</si>
  <si>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</si>
  <si>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</si>
  <si>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</si>
  <si>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</si>
  <si>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</si>
  <si>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</si>
  <si>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</si>
  <si>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</si>
  <si>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</si>
  <si>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</si>
  <si>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</si>
  <si>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</si>
  <si>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</si>
  <si>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</si>
  <si>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</si>
  <si>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</si>
  <si>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</si>
  <si>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</si>
  <si>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</si>
  <si>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</si>
  <si>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</si>
  <si>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</si>
  <si>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</si>
  <si>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</si>
  <si>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</si>
  <si>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</si>
  <si>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</si>
  <si>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</si>
  <si>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</si>
  <si>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</si>
  <si>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</si>
  <si>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</si>
  <si>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</si>
  <si>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</si>
  <si>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</si>
  <si>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</si>
  <si>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</si>
  <si>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</si>
  <si>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</si>
  <si>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</si>
  <si>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</si>
  <si>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</si>
  <si>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</si>
  <si>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</si>
  <si>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</si>
  <si>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</si>
  <si>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</si>
  <si>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</si>
  <si>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</si>
  <si>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</si>
  <si>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</si>
  <si>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</si>
  <si>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</si>
  <si>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</si>
  <si>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</si>
  <si>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</si>
  <si>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</si>
  <si>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</si>
  <si>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</si>
  <si>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</si>
  <si>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</si>
  <si>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</si>
  <si>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</si>
  <si>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</si>
  <si>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</si>
  <si>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</si>
  <si>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</si>
  <si>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</si>
  <si>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</si>
  <si>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</si>
  <si>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</si>
  <si>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</si>
  <si>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</si>
  <si>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</si>
  <si>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</si>
  <si>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</si>
  <si>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</si>
  <si>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</si>
  <si>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</si>
  <si>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</si>
  <si>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</si>
  <si>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</si>
  <si>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</si>
  <si>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</si>
  <si>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</si>
  <si>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</si>
  <si>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</si>
  <si>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</si>
  <si>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</si>
  <si>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</si>
  <si>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</si>
  <si>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</si>
  <si>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</si>
  <si>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</si>
  <si>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</si>
  <si>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</si>
  <si>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</si>
  <si>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</si>
  <si>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</si>
  <si>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</si>
  <si>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</si>
  <si>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</si>
  <si>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</si>
  <si>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</si>
  <si>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</si>
  <si>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</si>
  <si>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</si>
  <si>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</si>
  <si>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</si>
  <si>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</si>
  <si>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</si>
  <si>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</si>
  <si>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</si>
  <si>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</si>
  <si>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</si>
  <si>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</si>
  <si>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</si>
  <si>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</si>
  <si>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</si>
  <si>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</si>
  <si>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</si>
  <si>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</si>
  <si>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</si>
  <si>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</si>
  <si>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</si>
  <si>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</si>
  <si>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</si>
  <si>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</si>
  <si>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</si>
  <si>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</si>
  <si>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</si>
  <si>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</si>
  <si>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</si>
  <si>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</si>
  <si>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</si>
  <si>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</si>
  <si>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</si>
  <si>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</si>
  <si>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</si>
  <si>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</si>
  <si>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</si>
  <si>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</si>
  <si>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</si>
  <si>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</si>
  <si>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</si>
  <si>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</si>
  <si>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</si>
  <si>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</si>
  <si>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</si>
  <si>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</si>
  <si>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</si>
  <si>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</si>
  <si>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</si>
  <si>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</si>
  <si>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</si>
  <si>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</si>
  <si>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</si>
  <si>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</si>
  <si>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</si>
  <si>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</si>
  <si>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</si>
  <si>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</si>
  <si>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</si>
  <si>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</si>
  <si>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</si>
  <si>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</si>
  <si>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</si>
  <si>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</si>
  <si>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</si>
  <si>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</si>
  <si>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</si>
  <si>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</si>
  <si>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</si>
  <si>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</si>
  <si>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</si>
  <si>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</si>
  <si>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</si>
  <si>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</si>
  <si>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</si>
  <si>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</si>
  <si>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</si>
  <si>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</si>
  <si>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</si>
  <si>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</si>
  <si>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</si>
  <si>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</si>
  <si>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</si>
  <si>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</si>
  <si>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</si>
  <si>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</si>
  <si>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</si>
  <si>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</si>
  <si>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</si>
  <si>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</si>
  <si>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</si>
  <si>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</si>
  <si>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</si>
  <si>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</si>
  <si>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</si>
  <si>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</si>
  <si>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</si>
  <si>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</si>
  <si>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</si>
  <si>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</si>
  <si>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</si>
  <si>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</si>
  <si>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</si>
  <si>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</si>
  <si>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</si>
  <si>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</si>
  <si>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</si>
  <si>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</si>
  <si>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</si>
  <si>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</si>
  <si>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</si>
  <si>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</si>
  <si>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</si>
  <si>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</si>
  <si>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</si>
  <si>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</si>
  <si>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</si>
  <si>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</si>
  <si>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</si>
  <si>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</si>
  <si>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</si>
  <si>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</si>
  <si>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</si>
  <si>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</si>
  <si>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</si>
  <si>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</si>
  <si>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</si>
  <si>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</si>
  <si>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</si>
  <si>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</si>
  <si>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</si>
  <si>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</si>
  <si>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</si>
  <si>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</si>
  <si>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</si>
  <si>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</si>
  <si>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</si>
  <si>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</si>
  <si>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</si>
  <si>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</si>
  <si>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</si>
  <si>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</si>
  <si>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</si>
  <si>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</si>
  <si>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</si>
  <si>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</si>
  <si>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</si>
  <si>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</si>
  <si>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</si>
  <si>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</si>
  <si>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</si>
  <si>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</si>
  <si>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</si>
  <si>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</si>
  <si>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</si>
  <si>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</si>
  <si>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</si>
  <si>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</si>
  <si>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</si>
  <si>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</si>
  <si>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</si>
  <si>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</si>
  <si>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</si>
  <si>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</si>
  <si>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</si>
  <si>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</si>
  <si>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</si>
  <si>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</si>
  <si>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</si>
  <si>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</si>
  <si>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</si>
  <si>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</si>
  <si>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</si>
  <si>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</si>
  <si>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</si>
  <si>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</si>
  <si>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</si>
  <si>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</si>
  <si>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</si>
  <si>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</si>
  <si>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</si>
  <si>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</si>
  <si>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</si>
  <si>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</si>
  <si>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</si>
  <si>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</si>
  <si>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</si>
  <si>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</si>
  <si>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</si>
  <si>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</si>
  <si>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</si>
  <si>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</si>
  <si>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</si>
  <si>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</si>
  <si>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</si>
  <si>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</si>
  <si>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</si>
  <si>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</si>
  <si>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</si>
  <si>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</si>
  <si>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</si>
  <si>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</si>
  <si>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</si>
  <si>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</si>
  <si>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</si>
  <si>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</si>
  <si>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</si>
  <si>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</si>
  <si>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</si>
  <si>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</si>
  <si>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</si>
  <si>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</si>
  <si>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</si>
  <si>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</si>
  <si>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</si>
  <si>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</si>
  <si>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</si>
  <si>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</si>
  <si>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</si>
  <si>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</si>
  <si>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</si>
  <si>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</si>
  <si>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</si>
  <si>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</si>
  <si>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</si>
  <si>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</si>
  <si>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</si>
  <si>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</si>
  <si>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</si>
  <si>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</si>
  <si>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</si>
  <si>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</si>
  <si>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</si>
  <si>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</si>
  <si>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</si>
  <si>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</si>
  <si>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</si>
  <si>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</si>
  <si>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</si>
  <si>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</si>
  <si>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</si>
  <si>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</si>
  <si>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</si>
  <si>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</si>
  <si>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</si>
  <si>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</si>
  <si>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</si>
  <si>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</si>
  <si>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</si>
  <si>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</si>
  <si>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</si>
  <si>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</si>
  <si>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</si>
  <si>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</si>
  <si>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</si>
  <si>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</si>
  <si>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</si>
  <si>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</si>
  <si>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</si>
  <si>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</si>
  <si>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</si>
  <si>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</si>
  <si>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</si>
  <si>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</si>
  <si>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</si>
  <si>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</si>
  <si>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</si>
  <si>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</si>
  <si>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</si>
  <si>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</si>
  <si>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</si>
  <si>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</si>
  <si>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</si>
  <si>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</si>
  <si>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</si>
  <si>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</si>
  <si>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</si>
  <si>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</si>
  <si>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</si>
  <si>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</si>
  <si>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</si>
  <si>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</si>
  <si>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</si>
  <si>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</si>
  <si>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</si>
  <si>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</si>
  <si>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</si>
  <si>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</si>
  <si>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</si>
  <si>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</si>
  <si>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</si>
  <si>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</si>
  <si>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</si>
  <si>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</si>
  <si>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</si>
  <si>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</si>
  <si>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</si>
  <si>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</si>
  <si>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</si>
  <si>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</si>
  <si>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</si>
  <si>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</si>
  <si>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</si>
  <si>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</si>
  <si>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</si>
  <si>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</si>
  <si>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</si>
  <si>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</si>
  <si>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</si>
  <si>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</si>
  <si>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</si>
  <si>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</si>
  <si>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</si>
  <si>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</si>
  <si>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</si>
  <si>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</si>
  <si>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</si>
  <si>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</si>
  <si>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</si>
  <si>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</si>
  <si>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</si>
  <si>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</si>
  <si>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</si>
  <si>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</si>
  <si>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</si>
  <si>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</si>
  <si>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</si>
  <si>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</si>
  <si>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</si>
  <si>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</si>
  <si>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</si>
  <si>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</si>
  <si>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</si>
  <si>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</si>
  <si>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</si>
  <si>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</si>
  <si>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</si>
  <si>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</si>
  <si>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</si>
  <si>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</si>
  <si>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</si>
  <si>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</si>
  <si>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</si>
  <si>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</si>
  <si>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</si>
  <si>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</si>
  <si>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</si>
  <si>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</si>
  <si>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</si>
  <si>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</si>
  <si>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</si>
  <si>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</si>
  <si>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</si>
  <si>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</si>
  <si>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</si>
  <si>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</si>
  <si>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</si>
  <si>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</si>
  <si>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</si>
  <si>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</si>
  <si>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</si>
  <si>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</si>
  <si>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</si>
  <si>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</si>
  <si>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</si>
  <si>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</si>
  <si>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</si>
  <si>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</si>
  <si>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</si>
  <si>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</si>
  <si>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</si>
  <si>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</si>
  <si>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</si>
  <si>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</si>
  <si>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</si>
  <si>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</si>
  <si>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</si>
  <si>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</si>
  <si>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</si>
  <si>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</si>
  <si>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</si>
  <si>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</si>
  <si>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</si>
  <si>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</si>
  <si>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</si>
  <si>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</si>
  <si>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</si>
  <si>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</si>
  <si>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</si>
  <si>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</si>
  <si>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</si>
  <si>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</si>
  <si>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</si>
  <si>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</si>
  <si>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</si>
  <si>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</si>
  <si>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</si>
  <si>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</si>
  <si>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</si>
  <si>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</si>
  <si>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</si>
  <si>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</si>
  <si>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</si>
  <si>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</si>
  <si>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</si>
  <si>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</si>
  <si>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</si>
  <si>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</si>
  <si>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</si>
  <si>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</si>
  <si>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</si>
  <si>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</si>
  <si>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</si>
  <si>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</si>
  <si>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</si>
  <si>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</si>
  <si>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</si>
  <si>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</si>
  <si>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</si>
  <si>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</si>
  <si>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</si>
  <si>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</si>
  <si>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</si>
  <si>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</si>
  <si>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</si>
  <si>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</si>
  <si>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</si>
  <si>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</si>
  <si>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</si>
  <si>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</si>
  <si>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</si>
  <si>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</si>
  <si>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</si>
  <si>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</si>
  <si>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</si>
  <si>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</si>
  <si>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</si>
  <si>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</si>
  <si>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</si>
  <si>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</si>
  <si>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</si>
  <si>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</si>
  <si>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</si>
  <si>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</si>
  <si>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</si>
  <si>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</si>
  <si>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</si>
  <si>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</si>
  <si>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</si>
  <si>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</si>
  <si>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</si>
  <si>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</si>
  <si>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</si>
  <si>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</si>
  <si>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</si>
  <si>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</si>
  <si>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</si>
  <si>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</si>
  <si>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</si>
  <si>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</si>
  <si>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</si>
  <si>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</si>
  <si>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</si>
  <si>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</si>
  <si>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</si>
  <si>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</si>
  <si>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</si>
  <si>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</si>
  <si>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</si>
  <si>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</si>
  <si>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</si>
  <si>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</si>
  <si>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</si>
  <si>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</si>
  <si>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</si>
  <si>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</si>
  <si>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</si>
  <si>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</si>
  <si>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</si>
  <si>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</si>
  <si>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</si>
  <si>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</si>
  <si>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</si>
  <si>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</si>
  <si>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</si>
  <si>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</si>
  <si>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</si>
  <si>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</si>
  <si>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</si>
  <si>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</si>
  <si>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</si>
  <si>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</si>
  <si>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</si>
  <si>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</si>
  <si>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</si>
  <si>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</si>
  <si>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</si>
  <si>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</si>
  <si>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</si>
  <si>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</si>
  <si>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</si>
  <si>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</si>
  <si>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</si>
  <si>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</si>
  <si>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</si>
  <si>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</si>
  <si>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</si>
  <si>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</si>
  <si>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</si>
  <si>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</si>
  <si>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</si>
  <si>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</si>
  <si>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</si>
  <si>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</si>
  <si>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</si>
  <si>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</si>
  <si>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</si>
  <si>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</si>
  <si>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</si>
  <si>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</si>
  <si>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</si>
  <si>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</si>
  <si>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</si>
  <si>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</si>
  <si>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</si>
  <si>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</si>
  <si>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</si>
  <si>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</si>
  <si>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</si>
  <si>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</si>
  <si>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</si>
  <si>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</si>
  <si>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</si>
  <si>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</si>
  <si>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</si>
  <si>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</si>
  <si>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</si>
  <si>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</si>
  <si>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</si>
  <si>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</si>
  <si>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</si>
  <si>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</si>
  <si>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</si>
  <si>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</si>
  <si>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</si>
  <si>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</si>
  <si>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</si>
  <si>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</si>
  <si>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</si>
  <si>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</si>
  <si>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</si>
  <si>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</si>
  <si>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</si>
  <si>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</si>
  <si>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</si>
  <si>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</si>
  <si>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</si>
  <si>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</si>
  <si>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</si>
  <si>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</si>
  <si>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</si>
  <si>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</si>
  <si>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</si>
  <si>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</si>
  <si>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</si>
  <si>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</si>
  <si>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</si>
  <si>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</si>
  <si>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</si>
  <si>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</si>
  <si>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</si>
  <si>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</si>
  <si>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</si>
  <si>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</si>
  <si>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</si>
  <si>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</si>
  <si>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</si>
  <si>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</si>
  <si>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</si>
  <si>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</si>
  <si>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</si>
  <si>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</si>
  <si>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</si>
  <si>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</si>
  <si>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</si>
  <si>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</si>
  <si>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</si>
  <si>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</si>
  <si>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</si>
  <si>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</si>
  <si>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</si>
  <si>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</si>
  <si>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</si>
  <si>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</si>
  <si>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</si>
  <si>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</si>
  <si>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</si>
  <si>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</si>
  <si>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</si>
  <si>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</si>
  <si>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</si>
  <si>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</si>
  <si>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</si>
  <si>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</si>
  <si>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</si>
  <si>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</si>
  <si>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</si>
  <si>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</si>
  <si>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</si>
  <si>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</si>
  <si>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</si>
  <si>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</si>
  <si>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</si>
  <si>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</si>
  <si>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</si>
  <si>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</si>
  <si>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</si>
  <si>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</si>
  <si>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</si>
  <si>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</si>
  <si>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</si>
  <si>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</si>
  <si>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</si>
  <si>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</si>
  <si>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</si>
  <si>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</si>
  <si>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</si>
  <si>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</si>
  <si>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</si>
  <si>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</si>
  <si>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</si>
  <si>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</si>
  <si>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</si>
  <si>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</si>
  <si>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</si>
  <si>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</si>
  <si>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</si>
  <si>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</si>
  <si>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</si>
  <si>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</si>
  <si>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</si>
  <si>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</si>
  <si>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</si>
  <si>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</si>
  <si>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</si>
  <si>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</si>
  <si>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</si>
  <si>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</si>
  <si>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</si>
  <si>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</si>
  <si>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</si>
  <si>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</si>
  <si>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</si>
  <si>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</si>
  <si>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</si>
  <si>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</si>
  <si>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</si>
  <si>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</si>
  <si>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</si>
  <si>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</si>
  <si>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</si>
  <si>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</si>
  <si>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</si>
  <si>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</si>
  <si>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</si>
  <si>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</si>
  <si>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</si>
  <si>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</si>
  <si>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</si>
  <si>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</si>
  <si>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</si>
  <si>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</si>
  <si>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</si>
  <si>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</si>
  <si>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</si>
  <si>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</si>
  <si>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</si>
  <si>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</si>
  <si>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</si>
  <si>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</si>
  <si>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</si>
  <si>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</si>
  <si>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</si>
  <si>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</si>
  <si>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</si>
  <si>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</si>
  <si>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</si>
  <si>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</si>
  <si>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</si>
  <si>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</si>
  <si>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</si>
  <si>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</si>
  <si>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</si>
  <si>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</si>
  <si>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</si>
  <si>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</si>
  <si>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</si>
  <si>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</si>
  <si>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</si>
  <si>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</si>
  <si>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</si>
  <si>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</si>
  <si>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</si>
  <si>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</si>
  <si>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</si>
  <si>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</si>
  <si>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</si>
  <si>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</si>
  <si>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</si>
  <si>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</si>
  <si>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</si>
  <si>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</si>
  <si>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</si>
  <si>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</si>
  <si>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</si>
  <si>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</si>
  <si>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</si>
  <si>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</si>
  <si>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</si>
  <si>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</si>
  <si>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</si>
  <si>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</si>
  <si>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</si>
  <si>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</si>
  <si>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</si>
  <si>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</si>
  <si>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</si>
  <si>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</si>
  <si>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</si>
  <si>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</si>
  <si>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</si>
  <si>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</si>
  <si>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</si>
  <si>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</si>
  <si>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</si>
  <si>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</si>
  <si>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</si>
  <si>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</si>
  <si>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</si>
  <si>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</si>
  <si>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</si>
  <si>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</si>
  <si>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</si>
  <si>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</si>
  <si>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</si>
  <si>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</si>
  <si>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</si>
  <si>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</si>
  <si>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</si>
  <si>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</si>
  <si>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</si>
  <si>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</si>
  <si>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</si>
  <si>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</si>
  <si>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</si>
  <si>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</si>
  <si>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</si>
  <si>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</si>
  <si>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</si>
  <si>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</si>
  <si>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</si>
  <si>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</si>
  <si>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</si>
  <si>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</si>
  <si>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</si>
  <si>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</si>
  <si>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</si>
  <si>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</si>
  <si>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</si>
  <si>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</si>
  <si>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</si>
  <si>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</si>
  <si>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</si>
  <si>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</si>
  <si>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</si>
  <si>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</si>
  <si>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</si>
  <si>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</si>
  <si>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</si>
  <si>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</si>
  <si>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</si>
  <si>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</si>
  <si>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</si>
  <si>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</si>
  <si>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</si>
  <si>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</si>
  <si>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</si>
  <si>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</si>
  <si>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</si>
  <si>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</si>
  <si>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</si>
  <si>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</si>
  <si>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</si>
  <si>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</si>
  <si>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</si>
  <si>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</si>
  <si>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</si>
  <si>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</si>
  <si>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</si>
  <si>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</si>
  <si>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</si>
  <si>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</si>
  <si>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</si>
  <si>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</si>
  <si>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</si>
  <si>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</si>
  <si>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</si>
  <si>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</si>
  <si>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</si>
  <si>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</si>
  <si>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</si>
  <si>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</si>
  <si>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</si>
  <si>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</si>
  <si>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</si>
  <si>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</si>
  <si>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</si>
  <si>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</si>
  <si>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</si>
  <si>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</si>
  <si>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</si>
  <si>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</si>
  <si>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</si>
  <si>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</si>
  <si>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</si>
  <si>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</si>
  <si>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</si>
  <si>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</si>
  <si>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</si>
  <si>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</si>
  <si>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</si>
  <si>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</si>
  <si>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</si>
  <si>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</si>
  <si>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</si>
  <si>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</si>
  <si>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</si>
  <si>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</si>
  <si>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</si>
  <si>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</si>
  <si>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</si>
  <si>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</si>
  <si>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</si>
  <si>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</si>
  <si>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</si>
  <si>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</si>
  <si>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</si>
  <si>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</si>
  <si>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</si>
  <si>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</si>
  <si>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</si>
  <si>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</si>
  <si>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</si>
  <si>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</si>
  <si>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</si>
  <si>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</si>
  <si>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</si>
  <si>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</si>
  <si>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</si>
  <si>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</si>
  <si>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</si>
  <si>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</si>
  <si>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</si>
  <si>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</si>
  <si>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</si>
  <si>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</si>
  <si>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</si>
  <si>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</si>
  <si>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</si>
  <si>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</si>
  <si>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</si>
  <si>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</si>
  <si>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</si>
  <si>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</si>
  <si>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</si>
  <si>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</si>
  <si>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</si>
  <si>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</si>
  <si>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</si>
  <si>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</si>
  <si>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</si>
  <si>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</si>
  <si>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</si>
  <si>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</si>
  <si>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</si>
  <si>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</si>
  <si>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</si>
  <si>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</si>
  <si>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</si>
  <si>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</si>
  <si>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</si>
  <si>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</si>
  <si>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</si>
  <si>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</si>
  <si>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</si>
  <si>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</si>
  <si>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</si>
  <si>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</si>
  <si>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</si>
  <si>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</si>
  <si>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</si>
  <si>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</si>
  <si>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</si>
  <si>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</si>
  <si>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</si>
  <si>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</si>
  <si>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</si>
  <si>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</si>
  <si>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</si>
  <si>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</si>
  <si>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</si>
  <si>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</si>
  <si>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</si>
  <si>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</si>
  <si>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</si>
  <si>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</si>
  <si>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</si>
  <si>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</si>
  <si>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</si>
  <si>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</si>
  <si>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</si>
  <si>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</si>
  <si>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</si>
  <si>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</si>
  <si>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</si>
  <si>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</si>
  <si>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</si>
  <si>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</si>
  <si>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</si>
  <si>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</si>
  <si>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</si>
  <si>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</si>
  <si>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</si>
  <si>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</si>
  <si>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</si>
  <si>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</si>
  <si>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</si>
  <si>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</si>
  <si>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</si>
  <si>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</si>
  <si>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</si>
  <si>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</si>
  <si>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</si>
  <si>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</si>
  <si>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</si>
  <si>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</si>
  <si>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</si>
  <si>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</si>
  <si>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</si>
  <si>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</si>
  <si>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</si>
  <si>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</si>
  <si>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</si>
  <si>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</si>
  <si>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</si>
  <si>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</si>
  <si>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</si>
  <si>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</si>
  <si>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</si>
  <si>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</si>
  <si>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</si>
  <si>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</si>
  <si>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</si>
  <si>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</si>
  <si>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</si>
  <si>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</si>
  <si>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</si>
  <si>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</si>
  <si>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</si>
  <si>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</si>
  <si>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</si>
  <si>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</si>
  <si>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</si>
  <si>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</si>
  <si>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</si>
  <si>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</si>
  <si>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</si>
  <si>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</si>
  <si>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</si>
  <si>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</si>
  <si>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</si>
  <si>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</si>
  <si>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</si>
  <si>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</si>
  <si>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</si>
  <si>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</si>
  <si>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</si>
  <si>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</si>
  <si>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</si>
  <si>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</si>
  <si>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</si>
  <si>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</si>
  <si>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</si>
  <si>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</si>
  <si>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</si>
  <si>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</si>
  <si>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</si>
  <si>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</si>
  <si>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</si>
  <si>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</si>
  <si>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</si>
  <si>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</si>
  <si>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</si>
  <si>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</si>
  <si>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</si>
  <si>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</si>
  <si>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</si>
  <si>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</si>
  <si>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</si>
  <si>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</si>
  <si>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</si>
  <si>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</si>
  <si>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</si>
  <si>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</si>
  <si>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</si>
  <si>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</si>
  <si>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</si>
  <si>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</si>
  <si>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</si>
  <si>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</si>
  <si>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</si>
  <si>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</si>
  <si>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</si>
  <si>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</si>
  <si>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</si>
  <si>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</si>
  <si>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</si>
  <si>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</si>
  <si>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</si>
  <si>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</si>
  <si>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</si>
  <si>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</si>
  <si>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</si>
  <si>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</si>
  <si>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</si>
  <si>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</si>
  <si>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</si>
  <si>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</si>
  <si>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</si>
  <si>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</si>
  <si>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</si>
  <si>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</si>
  <si>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</si>
  <si>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</si>
  <si>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</si>
  <si>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</si>
  <si>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</si>
  <si>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</si>
  <si>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</si>
  <si>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</si>
  <si>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</si>
  <si>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</si>
  <si>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</si>
  <si>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</si>
  <si>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</si>
  <si>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</si>
  <si>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</si>
  <si>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</si>
  <si>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</si>
  <si>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</si>
  <si>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</si>
  <si>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</si>
  <si>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</si>
  <si>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</si>
  <si>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</si>
  <si>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</si>
  <si>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</si>
  <si>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</si>
  <si>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</si>
  <si>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</si>
  <si>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</si>
  <si>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</si>
  <si>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</si>
  <si>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</si>
  <si>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</si>
  <si>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</si>
  <si>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</si>
  <si>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</si>
  <si>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</si>
  <si>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</si>
  <si>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</si>
  <si>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</si>
  <si>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</si>
  <si>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</si>
  <si>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</si>
  <si>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</si>
  <si>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</si>
  <si>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</si>
  <si>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</si>
  <si>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</si>
  <si>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</si>
  <si>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</si>
  <si>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</si>
  <si>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</si>
  <si>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</si>
  <si>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</si>
  <si>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</si>
  <si>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</si>
  <si>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</si>
  <si>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</si>
  <si>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</si>
  <si>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</si>
  <si>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</si>
  <si>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</si>
  <si>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</si>
  <si>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</si>
  <si>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</si>
  <si>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</si>
  <si>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</si>
  <si>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</si>
  <si>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</si>
  <si>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</si>
  <si>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</si>
  <si>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</si>
  <si>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</si>
  <si>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</si>
  <si>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</si>
  <si>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</si>
  <si>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</si>
  <si>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</si>
  <si>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</si>
  <si>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</si>
  <si>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</si>
  <si>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</si>
  <si>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</si>
  <si>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</si>
  <si>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</si>
  <si>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</si>
  <si>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</si>
  <si>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</si>
  <si>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</si>
  <si>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</si>
  <si>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</si>
  <si>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</si>
  <si>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</si>
  <si>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</si>
  <si>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</si>
  <si>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</si>
  <si>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</si>
  <si>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</si>
  <si>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</si>
  <si>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</si>
  <si>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</si>
  <si>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</si>
  <si>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</si>
  <si>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</si>
  <si>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</si>
  <si>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</si>
  <si>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</si>
  <si>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</si>
  <si>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</si>
  <si>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</si>
  <si>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</si>
  <si>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</si>
  <si>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</si>
  <si>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</si>
  <si>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</si>
  <si>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</si>
  <si>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</si>
  <si>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</si>
  <si>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</si>
  <si>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</si>
  <si>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</si>
  <si>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</si>
  <si>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</si>
  <si>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</si>
  <si>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</si>
  <si>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</si>
  <si>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</si>
  <si>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</si>
  <si>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</si>
  <si>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</si>
  <si>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</si>
  <si>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</si>
  <si>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</si>
  <si>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</si>
  <si>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</si>
  <si>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</si>
  <si>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</si>
  <si>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</si>
  <si>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</si>
  <si>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</si>
  <si>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</si>
  <si>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</si>
  <si>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</si>
  <si>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</si>
  <si>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</si>
  <si>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</si>
  <si>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</si>
  <si>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</si>
  <si>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</si>
  <si>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</si>
  <si>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</si>
  <si>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</si>
  <si>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</si>
  <si>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</si>
  <si>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</si>
  <si>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</si>
  <si>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</si>
  <si>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</si>
  <si>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</si>
  <si>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</si>
  <si>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</si>
  <si>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</si>
  <si>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</si>
  <si>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</si>
  <si>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</si>
  <si>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</si>
  <si>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</si>
  <si>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</si>
  <si>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</si>
  <si>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</si>
  <si>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</si>
  <si>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</si>
  <si>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</si>
  <si>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</si>
  <si>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</si>
  <si>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</si>
  <si>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</si>
  <si>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</si>
  <si>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</si>
  <si>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</si>
  <si>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</si>
  <si>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</si>
  <si>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</si>
  <si>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</si>
  <si>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</si>
  <si>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</si>
  <si>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</si>
  <si>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</si>
  <si>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</si>
  <si>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</si>
  <si>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</si>
  <si>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</si>
  <si>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</si>
  <si>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</si>
  <si>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</si>
  <si>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</si>
  <si>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</si>
  <si>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</si>
  <si>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</si>
  <si>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</si>
  <si>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</si>
  <si>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</si>
  <si>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</si>
  <si>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</si>
  <si>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</si>
  <si>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</si>
  <si>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</si>
  <si>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</si>
  <si>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</si>
  <si>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</si>
  <si>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</si>
  <si>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</si>
  <si>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</si>
  <si>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</si>
  <si>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</si>
  <si>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</si>
  <si>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</si>
  <si>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</si>
  <si>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</si>
  <si>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</si>
  <si>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</si>
  <si>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</si>
  <si>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</si>
  <si>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</si>
  <si>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</si>
  <si>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</si>
  <si>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</si>
  <si>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</si>
  <si>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</si>
  <si>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</si>
  <si>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</si>
  <si>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</si>
  <si>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</si>
  <si>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</si>
  <si>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</si>
  <si>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</si>
  <si>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</si>
  <si>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</si>
  <si>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</si>
  <si>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</si>
  <si>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</si>
  <si>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</si>
  <si>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</si>
  <si>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</si>
  <si>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</si>
  <si>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</si>
  <si>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</si>
  <si>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</si>
  <si>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</si>
  <si>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</si>
  <si>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</si>
  <si>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</si>
  <si>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</si>
  <si>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</si>
  <si>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</si>
  <si>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</si>
  <si>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</si>
  <si>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</si>
  <si>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</si>
  <si>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</si>
  <si>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</si>
  <si>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</si>
  <si>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</si>
  <si>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</si>
  <si>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</si>
  <si>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</si>
  <si>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</si>
  <si>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</si>
  <si>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</si>
  <si>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</si>
  <si>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</si>
  <si>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</si>
  <si>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</si>
  <si>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</si>
  <si>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</si>
  <si>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</si>
  <si>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</si>
  <si>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</si>
  <si>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</si>
  <si>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</si>
  <si>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</si>
  <si>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</si>
  <si>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</si>
  <si>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</si>
  <si>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</si>
  <si>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</si>
  <si>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</si>
  <si>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</si>
  <si>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</si>
  <si>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</si>
  <si>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</si>
  <si>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</si>
  <si>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</si>
  <si>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</si>
  <si>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</si>
  <si>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</si>
  <si>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</si>
  <si>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</si>
  <si>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</si>
  <si>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</si>
  <si>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</si>
  <si>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</si>
  <si>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</si>
  <si>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</si>
  <si>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</si>
  <si>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</si>
  <si>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</si>
  <si>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</si>
  <si>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</si>
  <si>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</si>
  <si>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</si>
  <si>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</si>
  <si>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</si>
  <si>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</si>
  <si>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</si>
  <si>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</si>
  <si>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</si>
  <si>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</si>
  <si>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</si>
  <si>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</si>
  <si>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</si>
  <si>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</si>
  <si>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</si>
  <si>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</si>
  <si>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</si>
  <si>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</si>
  <si>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</si>
  <si>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</si>
  <si>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</si>
  <si>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</si>
  <si>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</si>
  <si>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</si>
  <si>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</si>
  <si>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</si>
  <si>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</si>
  <si>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</si>
  <si>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</si>
  <si>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</si>
  <si>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</si>
  <si>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</si>
  <si>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</si>
  <si>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</si>
  <si>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</si>
  <si>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</si>
  <si>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</si>
  <si>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</si>
  <si>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</si>
  <si>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</si>
  <si>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</si>
  <si>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</si>
  <si>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</si>
  <si>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</si>
  <si>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</si>
  <si>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</si>
  <si>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</si>
  <si>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</si>
  <si>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</si>
  <si>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</si>
  <si>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</si>
  <si>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</si>
  <si>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</si>
  <si>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</si>
  <si>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</si>
  <si>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</si>
  <si>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</si>
  <si>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</si>
  <si>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</si>
  <si>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</si>
  <si>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</si>
  <si>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</si>
  <si>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</si>
  <si>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</si>
  <si>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</si>
  <si>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</si>
  <si>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</si>
  <si>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</si>
  <si>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</si>
  <si>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</si>
  <si>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</si>
  <si>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</si>
  <si>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</si>
  <si>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</si>
  <si>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</si>
  <si>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</si>
  <si>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</si>
  <si>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</si>
  <si>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</si>
  <si>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</si>
  <si>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</si>
  <si>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</si>
  <si>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</si>
  <si>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</si>
  <si>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</si>
  <si>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</si>
  <si>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</si>
  <si>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</si>
  <si>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</si>
  <si>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</si>
  <si>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</si>
  <si>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</si>
  <si>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</si>
  <si>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</si>
  <si>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</si>
  <si>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</si>
  <si>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</si>
  <si>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</si>
  <si>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</si>
  <si>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</si>
  <si>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</si>
  <si>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</si>
  <si>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</si>
  <si>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</si>
  <si>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</si>
  <si>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</si>
  <si>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</si>
  <si>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</si>
  <si>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</si>
  <si>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</si>
  <si>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</si>
  <si>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</si>
  <si>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</si>
  <si>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</si>
  <si>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</si>
  <si>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</si>
  <si>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</si>
  <si>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</si>
  <si>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</si>
  <si>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</si>
  <si>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</si>
  <si>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</si>
  <si>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</si>
  <si>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</si>
  <si>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</si>
  <si>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</si>
  <si>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</si>
  <si>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</si>
  <si>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</si>
  <si>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</si>
  <si>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</si>
  <si>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</si>
  <si>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</si>
  <si>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</si>
  <si>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</si>
  <si>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</si>
  <si>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</si>
  <si>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</si>
  <si>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</si>
  <si>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</si>
  <si>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</si>
  <si>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</si>
  <si>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</si>
  <si>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</si>
  <si>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</si>
  <si>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</si>
  <si>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</si>
  <si>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</si>
  <si>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</si>
  <si>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</si>
  <si>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</si>
  <si>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</si>
  <si>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</si>
  <si>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</si>
  <si>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</si>
  <si>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</si>
  <si>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</si>
  <si>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</si>
  <si>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</si>
  <si>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</si>
  <si>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</si>
  <si>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</si>
  <si>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</si>
  <si>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</si>
  <si>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</si>
  <si>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</si>
  <si>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</si>
  <si>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</si>
  <si>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</si>
  <si>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</si>
  <si>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</si>
  <si>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</si>
  <si>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</si>
  <si>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</si>
  <si>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</si>
  <si>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</si>
  <si>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</si>
  <si>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</si>
  <si>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</si>
  <si>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</si>
  <si>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</si>
  <si>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</si>
  <si>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</si>
  <si>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</si>
  <si>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</si>
  <si>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</si>
  <si>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</si>
  <si>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</si>
  <si>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</si>
  <si>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</si>
  <si>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</si>
  <si>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</si>
  <si>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</si>
  <si>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</si>
  <si>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</si>
  <si>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</si>
  <si>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</si>
  <si>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</si>
  <si>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</si>
  <si>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</si>
  <si>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</si>
  <si>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</si>
  <si>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</si>
  <si>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</si>
  <si>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</si>
  <si>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</si>
  <si>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</si>
  <si>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</si>
  <si>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</si>
  <si>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</si>
  <si>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</si>
  <si>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</si>
  <si>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</si>
  <si>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</si>
  <si>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</si>
  <si>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</si>
  <si>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</si>
  <si>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</si>
  <si>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</si>
  <si>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</si>
  <si>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</si>
  <si>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</si>
  <si>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</si>
  <si>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</si>
  <si>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</si>
  <si>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</si>
  <si>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</si>
  <si>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</si>
  <si>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</si>
  <si>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</si>
  <si>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</si>
  <si>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</si>
  <si>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</si>
  <si>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</si>
  <si>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</si>
  <si>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</si>
  <si>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</si>
  <si>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</si>
  <si>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</si>
  <si>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</si>
  <si>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</si>
  <si>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</si>
  <si>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</si>
  <si>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</si>
  <si>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</si>
  <si>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</si>
  <si>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</si>
  <si>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</si>
  <si>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</si>
  <si>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</si>
  <si>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</si>
  <si>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</si>
  <si>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</si>
  <si>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</si>
  <si>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</si>
  <si>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</si>
  <si>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</si>
  <si>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</si>
  <si>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</si>
  <si>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</si>
  <si>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</si>
  <si>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</si>
  <si>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</si>
  <si>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</si>
  <si>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</si>
  <si>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</si>
  <si>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</si>
  <si>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</si>
  <si>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</si>
  <si>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</si>
  <si>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</si>
  <si>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</si>
  <si>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</si>
  <si>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</si>
  <si>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</si>
  <si>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</si>
  <si>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</si>
  <si>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</si>
  <si>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</si>
  <si>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</si>
  <si>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</si>
  <si>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</si>
  <si>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</si>
  <si>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</si>
  <si>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</si>
  <si>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</si>
  <si>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</si>
  <si>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</si>
  <si>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</si>
  <si>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</si>
  <si>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</si>
  <si>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</si>
  <si>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</si>
  <si>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</si>
  <si>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</si>
  <si>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</si>
  <si>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</si>
  <si>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</si>
  <si>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</si>
  <si>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</si>
  <si>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</si>
  <si>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</si>
  <si>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</si>
  <si>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</si>
  <si>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</si>
  <si>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</si>
  <si>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</si>
  <si>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</si>
  <si>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</si>
  <si>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</si>
  <si>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</si>
  <si>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</si>
  <si>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</si>
  <si>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</si>
  <si>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</si>
  <si>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</si>
  <si>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</si>
  <si>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</si>
  <si>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</si>
  <si>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</si>
  <si>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</si>
  <si>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</si>
  <si>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</si>
  <si>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</si>
  <si>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</si>
  <si>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</si>
  <si>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</si>
  <si>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</si>
  <si>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</si>
  <si>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</si>
  <si>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</si>
  <si>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</si>
  <si>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</si>
  <si>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</si>
  <si>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</si>
  <si>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</si>
  <si>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</si>
  <si>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</si>
  <si>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</si>
  <si>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</si>
  <si>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</si>
  <si>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</si>
  <si>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</si>
  <si>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</si>
  <si>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</si>
  <si>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</si>
  <si>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</si>
  <si>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</si>
  <si>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</si>
  <si>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</si>
  <si>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</si>
  <si>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</si>
  <si>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</si>
  <si>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</si>
  <si>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</si>
  <si>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</si>
  <si>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</si>
  <si>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</si>
  <si>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</si>
  <si>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</si>
  <si>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</si>
  <si>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</si>
  <si>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</si>
  <si>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</si>
  <si>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</si>
  <si>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</si>
  <si>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</si>
  <si>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</si>
  <si>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</si>
  <si>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</si>
  <si>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</si>
  <si>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</si>
  <si>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</si>
  <si>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</si>
  <si>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</si>
  <si>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</si>
  <si>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</si>
  <si>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</si>
  <si>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</si>
  <si>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</si>
  <si>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</si>
  <si>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</si>
  <si>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</si>
  <si>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</si>
  <si>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</si>
  <si>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</si>
  <si>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</si>
  <si>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</si>
  <si>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</si>
  <si>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</si>
  <si>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</si>
  <si>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</si>
  <si>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</si>
  <si>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</si>
  <si>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</si>
  <si>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</si>
  <si>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</si>
  <si>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</si>
  <si>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</si>
  <si>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</si>
  <si>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</si>
  <si>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</si>
  <si>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</si>
  <si>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</si>
  <si>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</si>
  <si>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</si>
  <si>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</si>
  <si>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</si>
  <si>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</si>
  <si>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</si>
  <si>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</si>
  <si>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</si>
  <si>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</si>
  <si>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</si>
  <si>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</si>
  <si>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</si>
  <si>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</si>
  <si>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</si>
  <si>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</si>
  <si>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</si>
  <si>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</si>
  <si>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</si>
  <si>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</si>
  <si>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</si>
  <si>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</si>
  <si>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</si>
  <si>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</si>
  <si>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</si>
  <si>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</si>
  <si>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</si>
  <si>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</si>
  <si>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</si>
  <si>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</si>
  <si>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</si>
  <si>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</si>
  <si>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</si>
  <si>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</si>
  <si>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</si>
  <si>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</si>
  <si>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</si>
  <si>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</si>
  <si>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</si>
  <si>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</si>
  <si>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</si>
  <si>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</si>
  <si>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</si>
  <si>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</si>
  <si>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</si>
  <si>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</si>
  <si>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</si>
  <si>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</si>
  <si>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</si>
  <si>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</si>
  <si>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</si>
  <si>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</si>
  <si>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</si>
  <si>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</si>
  <si>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</si>
  <si>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</si>
  <si>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</si>
  <si>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</si>
  <si>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</si>
  <si>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</si>
  <si>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</si>
  <si>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</si>
  <si>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</si>
  <si>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</si>
  <si>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</si>
  <si>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</si>
  <si>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</si>
  <si>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</si>
  <si>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</si>
  <si>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</si>
  <si>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</si>
  <si>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</si>
  <si>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</si>
  <si>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</si>
  <si>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</si>
  <si>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</si>
  <si>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</si>
  <si>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</si>
  <si>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</si>
  <si>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</si>
  <si>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</si>
  <si>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</si>
  <si>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</si>
  <si>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</si>
  <si>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</si>
  <si>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</si>
  <si>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</si>
  <si>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</si>
  <si>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</si>
  <si>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</si>
  <si>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</si>
  <si>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</si>
  <si>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</si>
  <si>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</si>
  <si>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</si>
  <si>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</si>
  <si>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</si>
  <si>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</si>
  <si>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</si>
  <si>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</si>
  <si>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</si>
  <si>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</si>
  <si>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</si>
  <si>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</si>
  <si>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</si>
  <si>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</si>
  <si>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</si>
  <si>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</si>
  <si>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</si>
  <si>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</si>
  <si>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</si>
  <si>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</si>
  <si>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</si>
  <si>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</si>
  <si>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</si>
  <si>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</si>
  <si>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</si>
  <si>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</si>
  <si>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</si>
  <si>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</si>
  <si>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</si>
  <si>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</si>
  <si>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</si>
  <si>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</si>
  <si>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</si>
  <si>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</si>
  <si>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</si>
  <si>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</si>
  <si>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</si>
  <si>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</si>
  <si>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</si>
  <si>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</si>
  <si>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</si>
  <si>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</si>
  <si>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</si>
  <si>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</si>
  <si>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</si>
  <si>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</si>
  <si>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</si>
  <si>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</si>
  <si>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</si>
  <si>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</si>
  <si>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</si>
  <si>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</si>
  <si>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</si>
  <si>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</si>
  <si>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</si>
  <si>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</si>
  <si>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</si>
  <si>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</si>
  <si>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</si>
  <si>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</si>
  <si>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</si>
  <si>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</si>
  <si>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</si>
  <si>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</si>
  <si>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</si>
  <si>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</si>
  <si>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</si>
  <si>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</si>
  <si>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</si>
  <si>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</si>
  <si>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</si>
  <si>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</si>
  <si>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</si>
  <si>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</si>
  <si>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</si>
  <si>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</si>
  <si>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</si>
  <si>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</si>
  <si>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</si>
  <si>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</si>
  <si>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</si>
  <si>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</si>
  <si>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</si>
  <si>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</si>
  <si>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</si>
  <si>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</si>
  <si>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</si>
  <si>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</si>
  <si>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</si>
  <si>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</si>
  <si>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</si>
  <si>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</si>
  <si>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</si>
  <si>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</si>
  <si>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</si>
  <si>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</si>
  <si>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</si>
  <si>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</si>
  <si>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</si>
  <si>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</si>
  <si>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</si>
  <si>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</si>
  <si>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</si>
  <si>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</si>
  <si>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</si>
  <si>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</si>
  <si>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</si>
  <si>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</si>
  <si>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</si>
  <si>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</si>
  <si>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</si>
  <si>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</si>
  <si>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</si>
  <si>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</si>
  <si>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</si>
  <si>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</si>
  <si>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</si>
  <si>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</si>
  <si>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</si>
  <si>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</si>
  <si>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</si>
  <si>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</si>
  <si>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</si>
  <si>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</si>
  <si>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</si>
  <si>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</si>
  <si>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</si>
  <si>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</si>
  <si>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</si>
  <si>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</si>
  <si>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</si>
  <si>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</si>
  <si>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</si>
  <si>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</si>
  <si>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</si>
  <si>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</si>
  <si>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</si>
  <si>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</si>
  <si>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</si>
  <si>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</si>
  <si>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</si>
  <si>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</si>
  <si>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</si>
  <si>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</si>
  <si>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</si>
  <si>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</si>
  <si>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</si>
  <si>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</si>
  <si>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</si>
  <si>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</si>
  <si>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</si>
  <si>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</si>
  <si>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</si>
  <si>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</si>
  <si>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</si>
  <si>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</si>
  <si>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</si>
  <si>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</si>
  <si>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</si>
  <si>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</si>
  <si>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</si>
  <si>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</si>
  <si>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</si>
  <si>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</si>
  <si>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</si>
  <si>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</si>
  <si>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</si>
  <si>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</si>
  <si>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</si>
  <si>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</si>
  <si>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</si>
  <si>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</si>
  <si>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</si>
  <si>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</si>
  <si>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</si>
  <si>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</si>
  <si>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</si>
  <si>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</si>
  <si>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</si>
  <si>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</si>
  <si>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</si>
  <si>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</si>
  <si>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</si>
  <si>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</si>
  <si>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</si>
  <si>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</si>
  <si>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</si>
  <si>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</si>
  <si>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</si>
  <si>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</si>
  <si>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</si>
  <si>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</si>
  <si>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</si>
  <si>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</si>
  <si>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</si>
  <si>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</si>
  <si>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</si>
  <si>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</si>
  <si>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</si>
  <si>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</si>
  <si>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</si>
  <si>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</si>
  <si>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</si>
  <si>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</si>
  <si>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</si>
  <si>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</si>
  <si>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</si>
  <si>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</si>
  <si>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</si>
  <si>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</si>
  <si>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</si>
  <si>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</si>
  <si>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</si>
  <si>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</si>
  <si>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</si>
  <si>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</si>
  <si>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</si>
  <si>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</si>
  <si>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</si>
  <si>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</si>
  <si>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</si>
  <si>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</si>
  <si>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</si>
  <si>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</si>
  <si>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</si>
  <si>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</si>
  <si>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</si>
  <si>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</si>
  <si>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</si>
  <si>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</si>
  <si>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</si>
  <si>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</si>
  <si>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</si>
  <si>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</si>
  <si>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</si>
  <si>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</si>
  <si>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</si>
  <si>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</si>
  <si>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</si>
  <si>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</si>
  <si>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</si>
  <si>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</si>
  <si>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</si>
  <si>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</si>
  <si>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</si>
  <si>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</si>
  <si>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</si>
  <si>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</si>
  <si>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</si>
  <si>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</si>
  <si>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</si>
  <si>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</si>
  <si>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</si>
  <si>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</si>
  <si>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</si>
  <si>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</si>
  <si>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</si>
  <si>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</si>
  <si>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</si>
  <si>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</si>
  <si>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</si>
  <si>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</si>
  <si>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</si>
  <si>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</si>
  <si>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</si>
  <si>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</si>
  <si>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</si>
  <si>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</si>
  <si>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</si>
  <si>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</si>
  <si>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</si>
  <si>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</si>
  <si>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</si>
  <si>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</si>
  <si>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</si>
  <si>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</si>
  <si>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</si>
  <si>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</si>
  <si>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</si>
  <si>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</si>
  <si>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</si>
  <si>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</si>
  <si>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</si>
  <si>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</si>
  <si>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</si>
  <si>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</si>
  <si>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</si>
  <si>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</si>
  <si>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</si>
  <si>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</si>
  <si>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</si>
  <si>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</si>
  <si>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</si>
  <si>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</si>
  <si>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</si>
  <si>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</si>
  <si>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</si>
  <si>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</si>
  <si>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</si>
  <si>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</si>
  <si>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</si>
  <si>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</si>
  <si>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</si>
  <si>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</si>
  <si>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</si>
  <si>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</si>
  <si>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</si>
  <si>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</si>
  <si>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</si>
  <si>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</si>
  <si>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</si>
  <si>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</si>
  <si>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</si>
  <si>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</si>
  <si>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</si>
  <si>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</si>
  <si>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</si>
  <si>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</si>
  <si>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</si>
  <si>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</si>
  <si>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</si>
  <si>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</si>
  <si>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</si>
  <si>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</si>
  <si>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</si>
  <si>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</si>
  <si>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</si>
  <si>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</si>
  <si>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</si>
  <si>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</si>
  <si>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</si>
  <si>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</si>
  <si>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</si>
  <si>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</si>
  <si>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</si>
  <si>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</si>
  <si>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</si>
  <si>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</si>
  <si>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</si>
  <si>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</si>
  <si>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</si>
  <si>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</si>
  <si>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</si>
  <si>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</si>
  <si>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</si>
  <si>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</si>
  <si>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</si>
  <si>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</si>
  <si>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</si>
  <si>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</si>
  <si>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</si>
  <si>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</si>
  <si>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</si>
  <si>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</si>
  <si>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</si>
  <si>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</si>
  <si>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</si>
  <si>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</si>
  <si>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</si>
  <si>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</si>
  <si>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</si>
  <si>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</si>
  <si>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</si>
  <si>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</si>
  <si>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</si>
  <si>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</si>
  <si>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</si>
  <si>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</si>
  <si>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</si>
  <si>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</si>
  <si>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</si>
  <si>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</si>
  <si>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</si>
  <si>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</si>
  <si>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</si>
  <si>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</si>
  <si>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</si>
  <si>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</si>
  <si>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</si>
  <si>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</si>
  <si>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</si>
  <si>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</si>
  <si>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</si>
  <si>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</si>
  <si>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</si>
  <si>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</si>
  <si>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</si>
  <si>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</si>
  <si>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</si>
  <si>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</si>
  <si>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</si>
  <si>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</si>
  <si>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</si>
  <si>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</si>
  <si>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</si>
  <si>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</si>
  <si>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</si>
  <si>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</si>
  <si>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</si>
  <si>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</si>
  <si>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</si>
  <si>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</si>
  <si>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</si>
  <si>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</si>
  <si>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</si>
  <si>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</si>
  <si>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</si>
  <si>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</si>
  <si>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</si>
  <si>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</si>
  <si>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</si>
  <si>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</si>
  <si>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</si>
  <si>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</si>
  <si>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</si>
  <si>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</si>
  <si>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</si>
  <si>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</si>
  <si>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</si>
  <si>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</si>
  <si>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</si>
  <si>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</si>
  <si>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</si>
  <si>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</si>
  <si>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</si>
  <si>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</si>
  <si>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</si>
  <si>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</si>
  <si>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</si>
  <si>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</si>
  <si>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</si>
  <si>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</si>
  <si>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</si>
  <si>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</si>
  <si>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</si>
  <si>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</si>
  <si>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</si>
  <si>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</si>
  <si>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</si>
  <si>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</si>
  <si>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</si>
  <si>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</si>
  <si>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</si>
  <si>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</si>
  <si>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</si>
  <si>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</si>
  <si>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</si>
  <si>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</si>
  <si>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</si>
  <si>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</si>
  <si>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</si>
  <si>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</si>
  <si>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</si>
  <si>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</si>
  <si>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</si>
  <si>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</si>
  <si>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</si>
  <si>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</si>
  <si>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</si>
  <si>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</si>
  <si>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</si>
  <si>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</si>
  <si>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</si>
  <si>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</si>
  <si>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</si>
  <si>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</si>
  <si>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</si>
  <si>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</si>
  <si>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</si>
  <si>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</si>
  <si>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</si>
  <si>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</si>
  <si>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</si>
  <si>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</si>
  <si>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</si>
  <si>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</si>
  <si>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</si>
  <si>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</si>
  <si>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</si>
  <si>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</si>
  <si>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</si>
  <si>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</si>
  <si>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</si>
  <si>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</si>
  <si>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</si>
  <si>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</si>
  <si>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</si>
  <si>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</si>
  <si>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</si>
  <si>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</si>
  <si>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</si>
  <si>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</si>
  <si>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</si>
  <si>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</si>
  <si>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</si>
  <si>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</si>
  <si>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</si>
  <si>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</si>
  <si>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</si>
  <si>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</si>
  <si>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</si>
  <si>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</si>
  <si>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</si>
  <si>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</si>
  <si>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</si>
  <si>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</si>
  <si>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</si>
  <si>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</si>
  <si>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</si>
  <si>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</si>
  <si>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</si>
  <si>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</si>
  <si>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</si>
  <si>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</si>
  <si>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</si>
  <si>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</si>
  <si>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</si>
  <si>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</si>
  <si>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</si>
  <si>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</si>
  <si>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</si>
  <si>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</si>
  <si>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</si>
  <si>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</si>
  <si>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</si>
  <si>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</si>
  <si>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</si>
  <si>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</si>
  <si>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</si>
  <si>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</si>
  <si>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</si>
  <si>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</si>
  <si>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</si>
  <si>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</si>
  <si>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</si>
  <si>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</si>
  <si>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</si>
  <si>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</si>
  <si>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</si>
  <si>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</si>
  <si>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</si>
  <si>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</si>
  <si>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</si>
  <si>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</si>
  <si>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</si>
  <si>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</si>
  <si>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</si>
  <si>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</si>
  <si>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</si>
  <si>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</si>
  <si>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</si>
  <si>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</si>
  <si>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</si>
  <si>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</si>
  <si>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</si>
  <si>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</si>
  <si>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</si>
  <si>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</si>
  <si>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</si>
  <si>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</si>
  <si>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</si>
  <si>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</si>
  <si>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</si>
  <si>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</si>
  <si>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</si>
  <si>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</si>
  <si>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</si>
  <si>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</si>
  <si>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</si>
  <si>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</si>
  <si>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</si>
  <si>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</si>
  <si>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</si>
  <si>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</si>
  <si>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</si>
  <si>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</si>
  <si>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</si>
  <si>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</si>
  <si>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</si>
  <si>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</si>
  <si>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</si>
  <si>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</si>
  <si>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</si>
  <si>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</si>
  <si>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</si>
  <si>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</si>
  <si>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</si>
  <si>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</si>
  <si>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</si>
  <si>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</si>
  <si>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</si>
  <si>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</si>
  <si>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</si>
  <si>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</si>
  <si>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</si>
  <si>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</si>
  <si>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</si>
  <si>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</si>
  <si>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</si>
  <si>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</si>
  <si>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</si>
  <si>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</si>
  <si>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</si>
  <si>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</si>
  <si>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</si>
  <si>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</si>
  <si>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</si>
  <si>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</si>
  <si>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</si>
  <si>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</si>
  <si>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</si>
  <si>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</si>
  <si>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</si>
  <si>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</si>
  <si>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</si>
  <si>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</si>
  <si>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</si>
  <si>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</si>
  <si>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</si>
  <si>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</si>
  <si>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</si>
  <si>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</si>
  <si>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</si>
  <si>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</si>
  <si>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</si>
  <si>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</si>
  <si>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</si>
  <si>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</si>
  <si>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</si>
  <si>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</si>
  <si>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</si>
  <si>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</si>
  <si>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</si>
  <si>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</si>
  <si>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</si>
  <si>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</si>
  <si>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</si>
  <si>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</si>
  <si>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</si>
  <si>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</si>
  <si>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</si>
  <si>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</si>
  <si>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</si>
  <si>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</si>
  <si>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</si>
  <si>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</si>
  <si>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</si>
  <si>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</si>
  <si>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</si>
  <si>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</si>
  <si>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</si>
  <si>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</si>
  <si>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</si>
  <si>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</si>
  <si>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</si>
  <si>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</si>
  <si>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</si>
  <si>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</si>
  <si>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</si>
  <si>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</si>
  <si>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</si>
  <si>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</si>
  <si>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</si>
  <si>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</si>
  <si>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</si>
  <si>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</si>
  <si>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</si>
  <si>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</si>
  <si>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</si>
  <si>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</si>
  <si>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</si>
  <si>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</si>
  <si>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</si>
  <si>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</si>
  <si>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</si>
  <si>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</si>
  <si>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</si>
  <si>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</si>
  <si>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</si>
  <si>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</si>
  <si>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</si>
  <si>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</si>
  <si>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</si>
  <si>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</si>
  <si>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</si>
  <si>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</si>
  <si>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</si>
  <si>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</si>
  <si>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</si>
  <si>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</si>
  <si>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</si>
  <si>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</si>
  <si>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</si>
  <si>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</si>
  <si>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</si>
  <si>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</si>
  <si>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</si>
  <si>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</si>
  <si>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</si>
  <si>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</si>
  <si>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</si>
  <si>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</si>
  <si>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</si>
  <si>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</si>
  <si>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</si>
  <si>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</si>
  <si>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</si>
  <si>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</si>
  <si>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</si>
  <si>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</si>
  <si>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</si>
  <si>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</si>
  <si>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</si>
  <si>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</si>
  <si>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</si>
  <si>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</si>
  <si>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</si>
  <si>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</si>
  <si>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</si>
  <si>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</si>
  <si>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</si>
  <si>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</si>
  <si>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</si>
  <si>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</si>
  <si>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</si>
  <si>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</si>
  <si>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</si>
  <si>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</si>
  <si>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</si>
  <si>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</si>
  <si>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</si>
  <si>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</si>
  <si>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</si>
  <si>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</si>
  <si>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</si>
  <si>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</si>
  <si>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</si>
  <si>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</si>
  <si>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</si>
  <si>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</si>
  <si>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</si>
  <si>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</si>
  <si>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</si>
  <si>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</si>
  <si>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</si>
  <si>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</si>
  <si>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</si>
  <si>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</si>
  <si>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</si>
  <si>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</si>
  <si>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</si>
  <si>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</si>
  <si>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</si>
  <si>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</si>
  <si>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</si>
  <si>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</si>
  <si>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</si>
  <si>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</si>
  <si>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</si>
  <si>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</si>
  <si>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</si>
  <si>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</si>
  <si>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</si>
  <si>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</si>
  <si>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</si>
  <si>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</si>
  <si>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</si>
  <si>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</si>
  <si>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</si>
  <si>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</si>
  <si>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</si>
  <si>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</si>
  <si>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</si>
  <si>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</si>
  <si>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</si>
  <si>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</si>
  <si>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</si>
  <si>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</si>
  <si>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</si>
  <si>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</si>
  <si>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</si>
  <si>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</si>
  <si>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</si>
  <si>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</si>
  <si>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</si>
  <si>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</si>
  <si>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</si>
  <si>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</si>
  <si>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</si>
  <si>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</si>
  <si>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</si>
  <si>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</si>
  <si>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</si>
  <si>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</si>
  <si>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</si>
  <si>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</si>
  <si>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</si>
  <si>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</si>
  <si>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</si>
  <si>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</si>
  <si>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</si>
  <si>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</si>
  <si>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</si>
  <si>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</si>
  <si>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</si>
  <si>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</si>
  <si>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</si>
  <si>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</si>
  <si>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</si>
  <si>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</si>
  <si>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</si>
  <si>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</si>
  <si>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</si>
  <si>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</si>
  <si>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</si>
  <si>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</si>
  <si>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</si>
  <si>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</si>
  <si>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</si>
  <si>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</si>
  <si>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</si>
  <si>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</si>
  <si>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</si>
  <si>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</si>
  <si>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</si>
  <si>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</si>
  <si>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</si>
  <si>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</si>
  <si>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</si>
  <si>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</si>
  <si>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</si>
  <si>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</si>
  <si>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</si>
  <si>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</si>
  <si>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</si>
  <si>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</si>
  <si>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</si>
  <si>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</si>
  <si>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</si>
  <si>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</si>
  <si>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</si>
  <si>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</si>
  <si>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</si>
  <si>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</si>
  <si>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</si>
  <si>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</si>
  <si>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</si>
  <si>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</si>
  <si>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</si>
  <si>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</si>
  <si>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</si>
  <si>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</si>
  <si>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</si>
  <si>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</si>
  <si>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</si>
  <si>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</si>
  <si>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</si>
  <si>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</si>
  <si>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</si>
  <si>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</si>
  <si>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</si>
  <si>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</si>
  <si>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</si>
  <si>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</si>
  <si>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</si>
  <si>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</si>
  <si>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</si>
  <si>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</si>
  <si>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</si>
  <si>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</si>
  <si>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</si>
  <si>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</si>
  <si>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</si>
  <si>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</si>
  <si>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</si>
  <si>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</si>
  <si>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</si>
  <si>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</si>
  <si>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</si>
  <si>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</si>
  <si>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</si>
  <si>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</si>
  <si>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</si>
  <si>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</si>
  <si>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</si>
  <si>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</si>
  <si>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</si>
  <si>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</si>
  <si>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</si>
  <si>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</si>
  <si>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</si>
  <si>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</si>
  <si>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</si>
  <si>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</si>
  <si>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</si>
  <si>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</si>
  <si>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</si>
  <si>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</si>
  <si>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</si>
  <si>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</si>
  <si>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</si>
  <si>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</si>
  <si>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</si>
  <si>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</si>
  <si>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</si>
  <si>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</si>
  <si>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</si>
  <si>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</si>
  <si>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</si>
  <si>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</si>
  <si>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</si>
  <si>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</si>
  <si>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</si>
  <si>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</si>
  <si>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</si>
  <si>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</si>
  <si>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</si>
  <si>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</si>
  <si>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</si>
  <si>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</si>
  <si>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</si>
  <si>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</si>
  <si>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</si>
  <si>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</si>
  <si>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</si>
  <si>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</si>
  <si>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</si>
  <si>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</si>
  <si>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</si>
  <si>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</si>
  <si>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</si>
  <si>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</si>
  <si>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</si>
  <si>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</si>
  <si>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</si>
  <si>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</si>
  <si>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</si>
  <si>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</si>
  <si>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</si>
  <si>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</si>
  <si>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</si>
  <si>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</si>
  <si>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</si>
  <si>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</si>
  <si>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</si>
  <si>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</si>
  <si>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</si>
  <si>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</si>
  <si>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</si>
  <si>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</si>
  <si>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</si>
  <si>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</si>
  <si>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</si>
  <si>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</si>
  <si>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</si>
  <si>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</si>
  <si>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</si>
  <si>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</si>
  <si>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</si>
  <si>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</si>
  <si>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</si>
  <si>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</si>
  <si>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</si>
  <si>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</si>
  <si>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</si>
  <si>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</si>
  <si>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</si>
  <si>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</si>
  <si>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</si>
  <si>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</si>
  <si>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</si>
  <si>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</si>
  <si>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</si>
  <si>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</si>
  <si>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</si>
  <si>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</si>
  <si>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</si>
  <si>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</si>
  <si>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</si>
  <si>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</si>
  <si>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</si>
  <si>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</si>
  <si>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</si>
  <si>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</si>
  <si>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</si>
  <si>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</si>
  <si>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</si>
  <si>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</si>
  <si>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</si>
  <si>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</si>
  <si>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</si>
  <si>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</si>
  <si>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</si>
  <si>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</si>
  <si>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</si>
  <si>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</si>
  <si>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</si>
  <si>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</si>
  <si>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</si>
  <si>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</si>
  <si>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</si>
  <si>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</si>
  <si>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</si>
  <si>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</si>
  <si>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</si>
  <si>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</si>
  <si>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</si>
  <si>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</si>
  <si>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</si>
  <si>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</si>
  <si>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</si>
  <si>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</si>
  <si>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</si>
  <si>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</si>
  <si>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</si>
  <si>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</si>
  <si>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</si>
  <si>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</si>
  <si>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</si>
  <si>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</si>
  <si>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</si>
  <si>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</si>
  <si>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</si>
  <si>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</si>
  <si>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</si>
  <si>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</si>
  <si>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</si>
  <si>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</si>
  <si>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</si>
  <si>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</si>
  <si>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</si>
  <si>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</si>
  <si>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</si>
  <si>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</si>
  <si>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</si>
  <si>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</si>
  <si>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</si>
  <si>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</si>
  <si>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</si>
  <si>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</si>
  <si>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</si>
  <si>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</si>
  <si>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</si>
  <si>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</si>
  <si>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</si>
  <si>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</si>
  <si>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</si>
  <si>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</si>
  <si>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</si>
  <si>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</si>
  <si>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</si>
  <si>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</si>
  <si>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</si>
  <si>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</si>
  <si>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</si>
  <si>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</si>
  <si>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</si>
  <si>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</si>
  <si>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</si>
  <si>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</si>
  <si>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</si>
  <si>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</si>
  <si>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</si>
  <si>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</si>
  <si>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</si>
  <si>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</si>
  <si>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</si>
  <si>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</si>
  <si>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</si>
  <si>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</si>
  <si>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</si>
  <si>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</si>
  <si>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</si>
  <si>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</si>
  <si>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</si>
  <si>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</si>
  <si>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</si>
  <si>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</si>
  <si>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</si>
  <si>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</si>
  <si>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</si>
  <si>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</si>
  <si>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</si>
  <si>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</si>
  <si>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</si>
  <si>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</si>
  <si>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</si>
  <si>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</si>
  <si>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</si>
  <si>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</si>
  <si>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</si>
  <si>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</si>
  <si>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</si>
  <si>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</si>
  <si>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</si>
  <si>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</si>
  <si>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</si>
  <si>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</si>
  <si>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</si>
  <si>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</si>
  <si>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</si>
  <si>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</si>
  <si>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</si>
  <si>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</si>
  <si>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</si>
  <si>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</si>
  <si>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</si>
  <si>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</si>
  <si>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</si>
  <si>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</si>
  <si>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</si>
  <si>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</si>
  <si>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</si>
  <si>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</si>
  <si>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</si>
  <si>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</si>
  <si>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</si>
  <si>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</si>
  <si>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</si>
  <si>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</si>
  <si>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</si>
  <si>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</si>
  <si>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</si>
  <si>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</si>
  <si>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</si>
  <si>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</si>
  <si>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</si>
  <si>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</si>
  <si>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</si>
  <si>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</si>
  <si>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</si>
  <si>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</si>
  <si>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</si>
  <si>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</si>
  <si>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</si>
  <si>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</si>
  <si>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</si>
  <si>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</si>
  <si>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</si>
  <si>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</si>
  <si>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</si>
  <si>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</si>
  <si>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</si>
  <si>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</si>
  <si>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</si>
  <si>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</si>
  <si>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</si>
  <si>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</si>
  <si>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</si>
  <si>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</si>
  <si>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</si>
  <si>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</si>
  <si>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</si>
  <si>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</si>
  <si>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</si>
  <si>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</si>
  <si>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</si>
  <si>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</si>
  <si>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</si>
  <si>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</si>
  <si>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</si>
  <si>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</si>
  <si>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</si>
  <si>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</si>
  <si>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</si>
  <si>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</si>
  <si>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</si>
  <si>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</si>
  <si>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</si>
  <si>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</si>
  <si>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</si>
  <si>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</si>
  <si>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</si>
  <si>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</si>
  <si>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</si>
  <si>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</si>
  <si>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</si>
  <si>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</si>
  <si>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</si>
  <si>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</si>
  <si>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</si>
  <si>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</si>
  <si>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</si>
  <si>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</si>
  <si>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</si>
  <si>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</si>
  <si>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</si>
  <si>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</si>
  <si>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</si>
  <si>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</si>
  <si>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</si>
  <si>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</si>
  <si>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</si>
  <si>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</si>
  <si>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</si>
  <si>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</si>
  <si>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</si>
  <si>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</si>
  <si>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</si>
  <si>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</si>
  <si>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</si>
  <si>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</si>
  <si>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</si>
  <si>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</si>
  <si>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</si>
  <si>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</si>
  <si>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</si>
  <si>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</si>
  <si>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</si>
  <si>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</si>
  <si>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</si>
  <si>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</si>
  <si>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</si>
  <si>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</si>
  <si>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</si>
  <si>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</si>
  <si>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</si>
  <si>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</si>
  <si>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</si>
  <si>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</si>
  <si>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</si>
  <si>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</si>
  <si>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</si>
  <si>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</si>
  <si>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</si>
  <si>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</si>
  <si>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</si>
  <si>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</si>
  <si>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</si>
  <si>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</si>
  <si>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</si>
  <si>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</si>
  <si>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</si>
  <si>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</si>
  <si>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</si>
  <si>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</si>
  <si>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</si>
  <si>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</si>
  <si>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</si>
  <si>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</si>
  <si>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</si>
  <si>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</si>
  <si>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</si>
  <si>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</si>
  <si>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</si>
  <si>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</si>
  <si>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</si>
  <si>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</si>
  <si>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</si>
  <si>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</si>
  <si>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</si>
  <si>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</si>
  <si>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</si>
  <si>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</si>
  <si>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</si>
  <si>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</si>
  <si>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</si>
  <si>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</si>
  <si>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</si>
  <si>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</si>
  <si>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</si>
  <si>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</si>
  <si>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</si>
  <si>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</si>
  <si>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</si>
  <si>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</si>
  <si>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</si>
  <si>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</si>
  <si>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</si>
  <si>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</si>
  <si>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</si>
  <si>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</si>
  <si>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</si>
  <si>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</si>
  <si>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</si>
  <si>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</si>
  <si>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</si>
  <si>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</si>
  <si>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</si>
  <si>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</si>
  <si>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</si>
  <si>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</si>
  <si>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</si>
  <si>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</si>
  <si>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</si>
  <si>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</si>
  <si>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</si>
  <si>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</si>
  <si>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</si>
  <si>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</si>
  <si>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</si>
  <si>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</si>
  <si>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</si>
  <si>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</si>
  <si>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</si>
  <si>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</si>
  <si>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</si>
  <si>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</si>
  <si>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</si>
  <si>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</si>
  <si>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</si>
  <si>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</si>
  <si>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</si>
  <si>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</si>
  <si>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</si>
  <si>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</si>
  <si>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</si>
  <si>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</si>
  <si>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</si>
  <si>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</si>
  <si>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</si>
  <si>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</si>
  <si>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</si>
  <si>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</si>
  <si>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</si>
  <si>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</si>
  <si>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</si>
  <si>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</si>
  <si>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</si>
  <si>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</si>
  <si>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</si>
  <si>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</si>
  <si>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</si>
  <si>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</si>
  <si>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</si>
  <si>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</si>
  <si>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</si>
  <si>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</si>
  <si>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</si>
  <si>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</si>
  <si>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</si>
  <si>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</si>
  <si>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</si>
  <si>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</si>
  <si>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</si>
  <si>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</si>
  <si>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</si>
  <si>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</si>
  <si>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</si>
  <si>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</si>
  <si>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</si>
  <si>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</si>
  <si>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</si>
  <si>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</si>
  <si>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</si>
  <si>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</si>
  <si>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</si>
  <si>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</si>
  <si>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</si>
  <si>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</si>
  <si>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</si>
  <si>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</si>
  <si>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</si>
  <si>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</si>
  <si>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</si>
  <si>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</si>
  <si>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</si>
  <si>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</si>
  <si>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</si>
  <si>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</si>
  <si>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</si>
  <si>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</si>
  <si>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</si>
  <si>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</si>
  <si>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</si>
  <si>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</si>
  <si>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</si>
  <si>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</si>
  <si>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</si>
  <si>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</si>
  <si>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</si>
  <si>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</si>
  <si>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</si>
  <si>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</si>
  <si>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</si>
  <si>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</si>
  <si>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</si>
  <si>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</si>
  <si>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</si>
  <si>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</si>
  <si>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</si>
  <si>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</si>
  <si>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</si>
  <si>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</si>
  <si>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</si>
  <si>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</si>
  <si>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</si>
  <si>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</si>
  <si>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</si>
  <si>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</si>
  <si>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</si>
  <si>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</si>
  <si>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</si>
  <si>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</si>
  <si>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</si>
  <si>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</si>
  <si>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</si>
  <si>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</si>
  <si>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</si>
  <si>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</si>
  <si>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</si>
  <si>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</si>
  <si>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</si>
  <si>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</si>
  <si>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</si>
  <si>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</si>
  <si>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</si>
  <si>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</si>
  <si>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</si>
  <si>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</si>
  <si>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</si>
  <si>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</si>
  <si>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</si>
  <si>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</si>
  <si>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</si>
  <si>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</si>
  <si>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</si>
  <si>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</si>
  <si>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</si>
  <si>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</si>
  <si>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</si>
  <si>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</si>
  <si>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</si>
  <si>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</si>
  <si>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</si>
  <si>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</si>
  <si>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</si>
  <si>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</si>
  <si>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</si>
  <si>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</si>
  <si>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</si>
  <si>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</si>
  <si>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</si>
  <si>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</si>
  <si>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</si>
  <si>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</si>
  <si>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</si>
  <si>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</si>
  <si>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</si>
  <si>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</si>
  <si>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</si>
  <si>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</si>
  <si>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</si>
  <si>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</si>
  <si>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</si>
  <si>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</si>
  <si>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</si>
  <si>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</si>
  <si>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</si>
  <si>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</si>
  <si>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</si>
  <si>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</si>
  <si>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</si>
  <si>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</si>
  <si>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</si>
  <si>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</si>
  <si>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</si>
  <si>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</si>
  <si>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</si>
  <si>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</si>
  <si>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</si>
  <si>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</si>
  <si>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</si>
  <si>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</si>
  <si>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</si>
  <si>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</si>
  <si>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</si>
  <si>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</si>
  <si>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</si>
  <si>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</si>
  <si>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</si>
  <si>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</si>
  <si>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</si>
  <si>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</si>
  <si>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</si>
  <si>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</si>
  <si>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</si>
  <si>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</si>
  <si>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</si>
  <si>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</si>
  <si>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</si>
  <si>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</si>
  <si>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</si>
  <si>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</si>
  <si>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</si>
  <si>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</si>
  <si>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</si>
  <si>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</si>
  <si>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</si>
  <si>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</si>
  <si>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</si>
  <si>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</si>
  <si>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</si>
  <si>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</si>
  <si>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</si>
  <si>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</si>
  <si>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</si>
  <si>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</si>
  <si>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</si>
  <si>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</si>
  <si>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</si>
  <si>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</si>
  <si>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</si>
  <si>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</si>
  <si>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</si>
  <si>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</si>
  <si>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</si>
  <si>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</si>
  <si>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</si>
  <si>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</si>
  <si>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</si>
  <si>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</si>
  <si>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</si>
  <si>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</si>
  <si>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</si>
  <si>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</si>
  <si>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</si>
  <si>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</si>
  <si>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</si>
  <si>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</si>
  <si>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</si>
  <si>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</si>
  <si>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</si>
  <si>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</si>
  <si>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</si>
  <si>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</si>
  <si>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</si>
  <si>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</si>
  <si>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</si>
  <si>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</si>
  <si>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</si>
  <si>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</si>
  <si>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</si>
  <si>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</si>
  <si>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</si>
  <si>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</si>
  <si>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</si>
  <si>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</si>
  <si>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</si>
  <si>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</si>
  <si>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</si>
  <si>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</si>
  <si>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</si>
  <si>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</si>
  <si>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</si>
  <si>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</si>
  <si>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</si>
  <si>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</si>
  <si>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</si>
  <si>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</si>
  <si>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</si>
  <si>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</si>
  <si>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</si>
  <si>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</si>
  <si>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</si>
  <si>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</si>
  <si>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</si>
  <si>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</si>
  <si>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</si>
  <si>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</si>
  <si>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</si>
  <si>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</si>
  <si>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</si>
  <si>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</si>
  <si>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</si>
  <si>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</si>
  <si>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</si>
  <si>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</si>
  <si>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</si>
  <si>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</si>
  <si>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</si>
  <si>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</si>
  <si>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</si>
  <si>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</si>
  <si>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</si>
  <si>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</si>
  <si>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</si>
  <si>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</si>
  <si>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</si>
  <si>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</si>
  <si>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</si>
  <si>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</si>
  <si>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</si>
  <si>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</si>
  <si>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</si>
  <si>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</si>
  <si>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</si>
  <si>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</si>
  <si>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</si>
  <si>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</si>
  <si>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</si>
  <si>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</si>
  <si>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</si>
  <si>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</si>
  <si>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</si>
  <si>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</si>
  <si>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</si>
  <si>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</si>
  <si>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</si>
  <si>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</si>
  <si>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</si>
  <si>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</si>
  <si>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</si>
  <si>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</si>
  <si>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</si>
  <si>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</si>
  <si>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</si>
  <si>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</si>
  <si>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</si>
  <si>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</si>
  <si>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</si>
  <si>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</si>
  <si>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</si>
  <si>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</si>
  <si>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</si>
  <si>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</si>
  <si>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</si>
  <si>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</si>
  <si>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</si>
  <si>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</si>
  <si>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</si>
  <si>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</si>
  <si>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</si>
  <si>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</si>
  <si>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</si>
  <si>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</si>
  <si>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</si>
  <si>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</si>
  <si>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</si>
  <si>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</si>
  <si>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</si>
  <si>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</si>
  <si>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</si>
  <si>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</si>
  <si>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</si>
  <si>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</si>
  <si>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</si>
  <si>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</si>
  <si>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</si>
  <si>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</si>
  <si>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</si>
  <si>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</si>
  <si>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</si>
  <si>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</si>
  <si>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</si>
  <si>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</si>
  <si>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</si>
  <si>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</si>
  <si>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</si>
  <si>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</si>
  <si>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</si>
  <si>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</si>
  <si>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</si>
  <si>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</si>
  <si>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</si>
  <si>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</si>
  <si>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</si>
  <si>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</si>
  <si>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</si>
  <si>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</si>
  <si>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</si>
  <si>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</si>
  <si>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</si>
  <si>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</si>
  <si>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</si>
  <si>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</si>
  <si>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</si>
  <si>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</si>
  <si>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</si>
  <si>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</si>
  <si>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</si>
  <si>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</si>
  <si>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</si>
  <si>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</si>
  <si>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</si>
  <si>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</si>
  <si>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</si>
  <si>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</si>
  <si>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</si>
  <si>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</si>
  <si>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</si>
  <si>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</si>
  <si>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</si>
  <si>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</si>
  <si>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</si>
  <si>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</si>
  <si>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</si>
  <si>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</si>
  <si>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</si>
  <si>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</si>
  <si>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</si>
  <si>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</si>
  <si>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</si>
  <si>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</si>
  <si>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</si>
  <si>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</si>
  <si>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</si>
  <si>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</si>
  <si>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</si>
  <si>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</si>
  <si>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</si>
  <si>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</si>
  <si>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</si>
  <si>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</si>
  <si>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</si>
  <si>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</si>
  <si>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</si>
  <si>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</si>
  <si>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</si>
  <si>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</si>
  <si>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</si>
  <si>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</si>
  <si>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</si>
  <si>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</si>
  <si>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</si>
  <si>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</si>
  <si>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</si>
  <si>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</si>
  <si>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</si>
  <si>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</si>
  <si>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</si>
  <si>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</si>
  <si>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</si>
  <si>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</si>
  <si>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</si>
  <si>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</si>
  <si>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</si>
  <si>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</si>
  <si>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</si>
  <si>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</si>
  <si>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</si>
  <si>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</si>
  <si>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</si>
  <si>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</si>
  <si>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</si>
  <si>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</si>
  <si>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</si>
  <si>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</si>
  <si>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</si>
  <si>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</si>
  <si>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</si>
  <si>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</si>
  <si>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</si>
  <si>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</si>
  <si>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</si>
  <si>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</si>
  <si>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</si>
  <si>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</si>
  <si>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</si>
  <si>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</si>
  <si>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</si>
  <si>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</si>
  <si>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</si>
  <si>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</si>
  <si>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</si>
  <si>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</si>
  <si>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</si>
  <si>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</si>
  <si>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</si>
  <si>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</si>
  <si>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</si>
  <si>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</si>
  <si>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</si>
  <si>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</si>
  <si>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</si>
  <si>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</si>
  <si>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</si>
  <si>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</si>
  <si>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</si>
  <si>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</si>
  <si>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</si>
  <si>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</si>
  <si>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</si>
  <si>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</si>
  <si>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</si>
  <si>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</si>
  <si>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</si>
  <si>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</si>
  <si>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</si>
  <si>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</si>
  <si>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</si>
  <si>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</si>
  <si>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</si>
  <si>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</si>
  <si>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</si>
  <si>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</si>
  <si>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</si>
  <si>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</si>
  <si>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</si>
  <si>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</si>
  <si>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</si>
  <si>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</si>
  <si>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</si>
  <si>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</si>
  <si>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</si>
  <si>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</si>
  <si>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</si>
  <si>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</si>
  <si>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</si>
  <si>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</si>
  <si>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</si>
  <si>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</si>
  <si>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</si>
  <si>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</si>
  <si>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</si>
  <si>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</si>
  <si>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</si>
  <si>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</si>
  <si>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</si>
  <si>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</si>
  <si>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</si>
  <si>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</si>
  <si>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</si>
  <si>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</si>
  <si>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</si>
  <si>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</si>
  <si>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</si>
  <si>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</si>
  <si>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</si>
  <si>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</si>
  <si>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</si>
  <si>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</si>
  <si>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</si>
  <si>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</si>
  <si>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</si>
  <si>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</si>
  <si>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</si>
  <si>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</si>
  <si>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</si>
  <si>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</si>
  <si>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</si>
  <si>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</si>
  <si>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</si>
  <si>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</si>
  <si>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</si>
  <si>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</si>
  <si>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</si>
  <si>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</si>
  <si>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</si>
  <si>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</si>
  <si>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</si>
  <si>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</si>
  <si>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</si>
  <si>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</si>
  <si>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</si>
  <si>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</si>
  <si>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</si>
  <si>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</si>
  <si>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</si>
  <si>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</si>
  <si>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</si>
  <si>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</si>
  <si>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</si>
  <si>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</si>
  <si>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</si>
  <si>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</si>
  <si>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</si>
  <si>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</si>
  <si>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</si>
  <si>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</si>
  <si>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</si>
  <si>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</si>
  <si>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</si>
  <si>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</si>
  <si>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</si>
  <si>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</si>
  <si>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</si>
  <si>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</si>
  <si>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</si>
  <si>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</si>
  <si>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</si>
  <si>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</si>
  <si>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</si>
  <si>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</si>
  <si>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</si>
  <si>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</si>
  <si>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</si>
  <si>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</si>
  <si>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</si>
  <si>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</si>
  <si>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</si>
  <si>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</si>
  <si>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</si>
  <si>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</si>
  <si>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</si>
  <si>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</si>
  <si>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</si>
  <si>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</si>
  <si>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</si>
  <si>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</si>
  <si>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</si>
  <si>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</si>
  <si>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</si>
  <si>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</si>
  <si>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</si>
  <si>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</si>
  <si>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</si>
  <si>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</si>
  <si>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</si>
  <si>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</si>
  <si>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</si>
  <si>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</si>
  <si>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</si>
  <si>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</si>
  <si>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</si>
  <si>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</si>
  <si>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</si>
  <si>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</si>
  <si>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</si>
  <si>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</si>
  <si>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</si>
  <si>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</si>
  <si>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</si>
  <si>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</si>
  <si>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</si>
  <si>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</si>
  <si>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</si>
  <si>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</si>
  <si>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</si>
  <si>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</si>
  <si>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</si>
  <si>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</si>
  <si>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</si>
  <si>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</si>
  <si>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</si>
  <si>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</si>
  <si>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</si>
  <si>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</si>
  <si>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</si>
  <si>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</si>
  <si>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</si>
  <si>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</si>
  <si>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</si>
  <si>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</si>
  <si>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</si>
  <si>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</si>
  <si>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</si>
  <si>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</si>
  <si>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</si>
  <si>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</si>
  <si>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</si>
  <si>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</si>
  <si>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</si>
  <si>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</si>
  <si>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</si>
  <si>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</si>
  <si>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</si>
  <si>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</si>
  <si>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</si>
  <si>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</si>
  <si>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</si>
  <si>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</si>
  <si>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</si>
  <si>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</si>
  <si>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</si>
  <si>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</si>
  <si>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</si>
  <si>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</si>
  <si>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</si>
  <si>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</si>
  <si>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</si>
  <si>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</si>
  <si>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</si>
  <si>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</si>
  <si>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</si>
  <si>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</si>
  <si>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</si>
  <si>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</si>
  <si>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</si>
  <si>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</si>
  <si>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</si>
  <si>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</si>
  <si>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</si>
  <si>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</si>
  <si>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</si>
  <si>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</si>
  <si>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</si>
  <si>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</si>
  <si>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</si>
  <si>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</si>
  <si>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</si>
  <si>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</si>
  <si>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</si>
  <si>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</si>
  <si>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</si>
  <si>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</si>
  <si>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</si>
  <si>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</si>
  <si>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</si>
  <si>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</si>
  <si>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</si>
  <si>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</si>
  <si>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</si>
  <si>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</si>
  <si>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</si>
  <si>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</si>
  <si>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</si>
  <si>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</si>
  <si>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</si>
  <si>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</si>
  <si>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</si>
  <si>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</si>
  <si>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</si>
  <si>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</si>
  <si>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</si>
  <si>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</si>
  <si>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</si>
  <si>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</si>
  <si>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</si>
  <si>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</si>
  <si>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</si>
  <si>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</si>
  <si>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</si>
  <si>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</si>
  <si>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</si>
  <si>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</si>
  <si>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</si>
  <si>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</si>
  <si>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</si>
  <si>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</si>
  <si>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</si>
  <si>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</si>
  <si>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</si>
  <si>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</si>
  <si>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</si>
  <si>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</si>
  <si>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</si>
  <si>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</si>
  <si>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</si>
  <si>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</si>
  <si>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</si>
  <si>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</si>
  <si>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</si>
  <si>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</si>
  <si>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</si>
  <si>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</si>
  <si>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</si>
  <si>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</si>
  <si>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</si>
  <si>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</si>
  <si>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</si>
  <si>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</si>
  <si>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</si>
  <si>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</si>
  <si>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</si>
  <si>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</si>
  <si>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</si>
  <si>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</si>
  <si>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</si>
  <si>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</si>
  <si>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</si>
  <si>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</si>
  <si>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</si>
  <si>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</si>
  <si>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</si>
  <si>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</si>
  <si>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</si>
  <si>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</si>
  <si>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</si>
  <si>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</si>
  <si>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</si>
  <si>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</si>
  <si>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</si>
  <si>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</si>
  <si>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</si>
  <si>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</si>
  <si>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</si>
  <si>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</si>
  <si>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</si>
  <si>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</si>
  <si>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</si>
  <si>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</si>
  <si>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</si>
  <si>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</si>
  <si>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</si>
  <si>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</si>
  <si>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</si>
  <si>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</si>
  <si>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</si>
  <si>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</si>
  <si>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</si>
  <si>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</si>
  <si>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</si>
  <si>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</si>
  <si>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</si>
  <si>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</si>
  <si>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</si>
  <si>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</si>
  <si>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</si>
  <si>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</si>
  <si>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</si>
  <si>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</si>
  <si>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</si>
  <si>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</si>
  <si>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</si>
  <si>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</si>
  <si>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</si>
  <si>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</si>
  <si>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</si>
  <si>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</si>
  <si>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</si>
  <si>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</si>
  <si>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</si>
  <si>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</si>
  <si>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</si>
  <si>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</si>
  <si>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</si>
  <si>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</si>
  <si>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</si>
  <si>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</si>
  <si>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</si>
  <si>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</si>
  <si>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</si>
  <si>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</si>
  <si>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</si>
  <si>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</si>
  <si>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</si>
  <si>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</si>
  <si>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</si>
  <si>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</si>
  <si>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</si>
  <si>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</si>
  <si>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</si>
  <si>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</si>
  <si>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</si>
  <si>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</si>
  <si>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</si>
  <si>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</si>
  <si>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</si>
  <si>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</si>
  <si>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</si>
  <si>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</si>
  <si>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</si>
  <si>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</si>
  <si>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</si>
  <si>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</si>
  <si>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</si>
  <si>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</si>
  <si>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</si>
  <si>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</si>
  <si>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</si>
  <si>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</si>
  <si>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</si>
  <si>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</si>
  <si>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</si>
  <si>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</si>
  <si>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</si>
  <si>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</si>
  <si>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</si>
  <si>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</si>
  <si>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</si>
  <si>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</si>
  <si>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</si>
  <si>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</si>
  <si>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</si>
  <si>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</si>
  <si>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</si>
  <si>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</si>
  <si>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</si>
  <si>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</si>
  <si>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</si>
  <si>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</si>
  <si>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</si>
  <si>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</si>
  <si>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</si>
  <si>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</si>
  <si>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</si>
  <si>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</si>
  <si>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</si>
  <si>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</si>
  <si>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</si>
  <si>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</si>
  <si>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</si>
  <si>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</si>
  <si>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</si>
  <si>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</si>
  <si>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</si>
  <si>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</si>
  <si>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</si>
  <si>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</si>
  <si>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</si>
  <si>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</si>
  <si>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</si>
  <si>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</si>
  <si>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</si>
  <si>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</si>
  <si>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</si>
  <si>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</si>
  <si>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</si>
  <si>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</si>
  <si>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</si>
  <si>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</si>
  <si>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</si>
  <si>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</si>
  <si>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</si>
  <si>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</si>
  <si>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</si>
  <si>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</si>
  <si>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</si>
  <si>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</si>
  <si>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</si>
  <si>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</si>
  <si>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</si>
  <si>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</si>
  <si>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</si>
  <si>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</si>
  <si>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</si>
  <si>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</si>
  <si>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</si>
  <si>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</si>
  <si>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</si>
  <si>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</si>
  <si>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</si>
  <si>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</si>
  <si>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</si>
  <si>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</si>
  <si>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</si>
  <si>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</si>
  <si>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</si>
  <si>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</si>
  <si>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</si>
  <si>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</si>
  <si>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</si>
  <si>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</si>
  <si>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</si>
  <si>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</si>
  <si>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</si>
  <si>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</si>
  <si>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</si>
  <si>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</si>
  <si>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</si>
  <si>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</si>
  <si>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</si>
  <si>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</si>
  <si>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</si>
  <si>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</si>
  <si>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</si>
  <si>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</si>
  <si>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</si>
  <si>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</si>
  <si>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</si>
  <si>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</si>
  <si>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</si>
  <si>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</si>
  <si>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</si>
  <si>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</si>
  <si>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</si>
  <si>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</si>
  <si>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</si>
  <si>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</si>
  <si>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</si>
  <si>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</si>
  <si>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</si>
  <si>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</si>
  <si>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</si>
  <si>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</si>
  <si>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</si>
  <si>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</si>
  <si>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</si>
  <si>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</si>
  <si>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</si>
  <si>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</si>
  <si>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</si>
  <si>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</si>
  <si>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</si>
  <si>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</si>
  <si>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</si>
  <si>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</si>
  <si>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</si>
  <si>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</si>
  <si>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</si>
  <si>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</si>
  <si>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</si>
  <si>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</si>
  <si>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</si>
  <si>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</si>
  <si>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</si>
  <si>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</si>
  <si>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</si>
  <si>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</si>
  <si>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</si>
  <si>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</si>
  <si>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</si>
  <si>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</si>
  <si>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</si>
  <si>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</si>
  <si>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</si>
  <si>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</si>
  <si>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</si>
  <si>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</si>
  <si>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</si>
  <si>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</si>
  <si>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</si>
  <si>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</si>
  <si>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</si>
  <si>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</si>
  <si>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</si>
  <si>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</si>
  <si>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</si>
  <si>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</si>
  <si>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</si>
  <si>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</si>
  <si>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</si>
  <si>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</si>
  <si>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</si>
  <si>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</si>
  <si>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</si>
  <si>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</si>
  <si>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</si>
  <si>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</si>
  <si>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</si>
  <si>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</si>
  <si>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</si>
  <si>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</si>
  <si>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</si>
  <si>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</si>
  <si>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</si>
  <si>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</si>
  <si>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</si>
  <si>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</si>
  <si>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</si>
  <si>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</si>
  <si>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</si>
  <si>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</si>
  <si>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</si>
  <si>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</si>
  <si>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</si>
  <si>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</si>
  <si>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</si>
  <si>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</si>
  <si>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</si>
  <si>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</si>
  <si>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</si>
  <si>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</si>
  <si>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</si>
  <si>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</si>
  <si>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</si>
  <si>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</si>
  <si>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</si>
  <si>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</si>
  <si>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</si>
  <si>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</si>
  <si>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</si>
  <si>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</si>
  <si>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</si>
  <si>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</si>
  <si>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</si>
  <si>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</si>
  <si>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</si>
  <si>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</si>
  <si>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</si>
  <si>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</si>
  <si>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</si>
  <si>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</si>
  <si>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</si>
  <si>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</si>
  <si>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</si>
  <si>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</si>
  <si>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</si>
  <si>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</si>
  <si>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</si>
  <si>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</si>
  <si>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</si>
  <si>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</si>
  <si>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</si>
  <si>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</si>
  <si>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</si>
  <si>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</si>
  <si>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</si>
  <si>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</si>
  <si>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</si>
  <si>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</si>
  <si>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</si>
  <si>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</si>
  <si>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</si>
  <si>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</si>
  <si>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</si>
  <si>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</si>
  <si>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</si>
  <si>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</si>
  <si>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</si>
  <si>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</si>
  <si>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</si>
  <si>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</si>
  <si>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</si>
  <si>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</si>
  <si>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</si>
  <si>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</si>
  <si>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</si>
  <si>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</si>
  <si>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</si>
  <si>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</si>
  <si>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</si>
  <si>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</si>
  <si>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</si>
  <si>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</si>
  <si>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</si>
  <si>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</si>
  <si>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</si>
  <si>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</si>
  <si>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</si>
  <si>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</si>
  <si>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</si>
  <si>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</si>
  <si>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</si>
  <si>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</si>
  <si>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</si>
  <si>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</si>
  <si>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</si>
  <si>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</si>
  <si>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</si>
  <si>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</si>
  <si>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</si>
  <si>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</si>
  <si>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</si>
  <si>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</si>
  <si>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</si>
  <si>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</si>
  <si>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</si>
  <si>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</si>
  <si>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</si>
  <si>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</si>
  <si>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</si>
  <si>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</si>
  <si>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</si>
  <si>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</si>
  <si>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</si>
  <si>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</si>
  <si>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</si>
  <si>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</si>
  <si>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</si>
  <si>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</si>
  <si>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</si>
  <si>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</si>
  <si>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</si>
  <si>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</si>
  <si>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</si>
  <si>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</si>
  <si>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</si>
  <si>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</si>
  <si>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</si>
  <si>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</si>
  <si>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</si>
  <si>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</si>
  <si>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</si>
  <si>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</si>
  <si>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</si>
  <si>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</si>
  <si>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</si>
  <si>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</si>
  <si>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</si>
  <si>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</si>
  <si>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</si>
  <si>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</si>
  <si>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</si>
  <si>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</si>
  <si>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</si>
  <si>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</si>
  <si>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</si>
  <si>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</si>
  <si>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</si>
  <si>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</si>
  <si>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</si>
  <si>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</si>
  <si>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</si>
  <si>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</si>
  <si>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</si>
  <si>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</si>
  <si>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</si>
  <si>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</si>
  <si>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</si>
  <si>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</si>
  <si>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</si>
  <si>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</si>
  <si>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</si>
  <si>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</si>
  <si>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</si>
  <si>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</si>
  <si>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</si>
  <si>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</si>
  <si>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</si>
  <si>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</si>
  <si>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</si>
  <si>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</si>
  <si>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</si>
  <si>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</si>
  <si>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</si>
  <si>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</si>
  <si>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</si>
  <si>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</si>
  <si>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</si>
  <si>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</si>
  <si>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</si>
  <si>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</si>
  <si>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</si>
  <si>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</si>
  <si>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</si>
  <si>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</si>
  <si>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</si>
  <si>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</si>
  <si>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</si>
  <si>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</si>
  <si>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</si>
  <si>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</si>
  <si>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</si>
  <si>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</si>
  <si>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</si>
  <si>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</si>
  <si>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</si>
  <si>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</si>
  <si>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</si>
  <si>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</si>
  <si>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</si>
  <si>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</si>
  <si>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</si>
  <si>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</si>
  <si>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</si>
  <si>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</si>
  <si>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</si>
  <si>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</si>
  <si>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</si>
  <si>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</si>
  <si>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</si>
  <si>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</si>
  <si>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</si>
  <si>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</si>
  <si>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</si>
  <si>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</si>
  <si>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</si>
  <si>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</si>
  <si>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</si>
  <si>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</si>
  <si>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</si>
  <si>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</si>
  <si>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</si>
  <si>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</si>
  <si>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</si>
  <si>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</si>
  <si>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</si>
  <si>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</si>
  <si>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</si>
  <si>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</si>
  <si>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</si>
  <si>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</si>
  <si>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</si>
  <si>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</si>
  <si>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</si>
  <si>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</si>
  <si>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</si>
  <si>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</si>
  <si>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</si>
  <si>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</si>
  <si>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</si>
  <si>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</si>
  <si>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</si>
  <si>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</si>
  <si>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</si>
  <si>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</si>
  <si>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</si>
  <si>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</si>
  <si>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</si>
  <si>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</si>
  <si>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</si>
  <si>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</si>
  <si>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</si>
  <si>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</si>
  <si>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</si>
  <si>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</si>
  <si>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</si>
  <si>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</si>
  <si>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</si>
  <si>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</si>
  <si>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</si>
  <si>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</si>
  <si>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</si>
  <si>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</si>
  <si>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</si>
  <si>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</si>
  <si>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</si>
  <si>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</si>
  <si>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</si>
  <si>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</si>
  <si>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</si>
  <si>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</si>
  <si>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</si>
  <si>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</si>
  <si>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</si>
  <si>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</si>
  <si>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</si>
  <si>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</si>
  <si>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</si>
  <si>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</si>
  <si>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</si>
  <si>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</si>
  <si>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</si>
  <si>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</si>
  <si>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</si>
  <si>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</si>
  <si>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</si>
  <si>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</si>
  <si>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</si>
  <si>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</si>
  <si>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</si>
  <si>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</si>
  <si>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</si>
  <si>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</si>
  <si>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</si>
  <si>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</si>
  <si>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</si>
  <si>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</si>
  <si>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</si>
  <si>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</si>
  <si>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</si>
  <si>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</si>
  <si>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</si>
  <si>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</si>
  <si>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</si>
  <si>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</si>
  <si>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</si>
  <si>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</si>
  <si>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</si>
  <si>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</si>
  <si>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</si>
  <si>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</si>
  <si>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</si>
  <si>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</si>
  <si>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</si>
  <si>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</si>
  <si>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</si>
  <si>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</si>
  <si>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</si>
  <si>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</si>
  <si>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</si>
  <si>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</si>
  <si>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</si>
  <si>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</si>
  <si>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</si>
  <si>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</si>
  <si>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</si>
  <si>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</si>
  <si>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</si>
  <si>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</si>
  <si>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</si>
  <si>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</si>
  <si>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</si>
  <si>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</si>
  <si>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</si>
  <si>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</si>
  <si>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</si>
  <si>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</si>
  <si>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</si>
  <si>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</si>
  <si>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</si>
  <si>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</si>
  <si>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</si>
  <si>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</si>
  <si>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</si>
  <si>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</si>
  <si>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</si>
  <si>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</si>
  <si>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</si>
  <si>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</si>
  <si>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</si>
  <si>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</si>
  <si>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</si>
  <si>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</si>
  <si>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</si>
  <si>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</si>
  <si>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</si>
  <si>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</si>
  <si>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</si>
  <si>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</si>
  <si>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</si>
  <si>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</si>
  <si>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</si>
  <si>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</si>
  <si>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</si>
  <si>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</si>
  <si>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</si>
  <si>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</si>
  <si>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</si>
  <si>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</si>
  <si>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</si>
  <si>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</si>
  <si>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</si>
  <si>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</si>
  <si>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</si>
  <si>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</si>
  <si>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</si>
  <si>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</si>
  <si>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</si>
  <si>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</si>
  <si>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</si>
  <si>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</si>
  <si>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</si>
  <si>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</si>
  <si>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</si>
  <si>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</si>
  <si>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</si>
  <si>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</si>
  <si>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</si>
  <si>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</si>
  <si>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</si>
  <si>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</si>
  <si>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</si>
  <si>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</si>
  <si>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</si>
  <si>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</si>
  <si>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</si>
  <si>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</si>
  <si>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</si>
  <si>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</si>
  <si>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</si>
  <si>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</si>
  <si>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</si>
  <si>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</si>
  <si>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</si>
  <si>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</si>
  <si>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</si>
  <si>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</si>
  <si>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</si>
  <si>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</si>
  <si>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</si>
  <si>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</si>
  <si>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</si>
  <si>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</si>
  <si>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</si>
  <si>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</si>
  <si>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</si>
  <si>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</si>
  <si>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</si>
  <si>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</si>
  <si>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</si>
  <si>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</si>
  <si>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</si>
  <si>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</si>
  <si>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</si>
  <si>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</si>
  <si>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</si>
  <si>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</si>
  <si>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</si>
  <si>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</si>
  <si>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</si>
  <si>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</si>
  <si>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</si>
  <si>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</si>
  <si>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</si>
  <si>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</si>
  <si>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</si>
  <si>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</si>
  <si>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</si>
  <si>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</si>
  <si>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</si>
  <si>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</si>
  <si>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</si>
  <si>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</si>
  <si>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</si>
  <si>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</si>
  <si>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</si>
  <si>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</si>
  <si>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</si>
  <si>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</si>
  <si>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</si>
  <si>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</si>
  <si>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</si>
  <si>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</si>
  <si>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</si>
  <si>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</si>
  <si>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</si>
  <si>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</si>
  <si>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</si>
  <si>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</si>
  <si>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</si>
  <si>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</si>
  <si>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</si>
  <si>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</si>
  <si>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</si>
  <si>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</si>
  <si>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</si>
  <si>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</si>
  <si>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</si>
  <si>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</si>
  <si>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</si>
  <si>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</si>
  <si>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</si>
  <si>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</si>
  <si>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</si>
  <si>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</si>
  <si>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</si>
  <si>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</si>
  <si>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</si>
  <si>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</si>
  <si>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</si>
  <si>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</si>
  <si>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</si>
  <si>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</si>
  <si>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</si>
  <si>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</si>
  <si>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</si>
  <si>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</si>
  <si>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</si>
  <si>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</si>
  <si>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</si>
  <si>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</si>
  <si>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</si>
  <si>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</si>
  <si>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</si>
  <si>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</si>
  <si>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</si>
  <si>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</si>
  <si>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</si>
  <si>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</si>
  <si>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</si>
  <si>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</si>
  <si>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</si>
  <si>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</si>
  <si>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</si>
  <si>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</si>
  <si>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</si>
  <si>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</si>
  <si>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</si>
  <si>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</si>
  <si>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</si>
  <si>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</si>
  <si>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</si>
  <si>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</si>
  <si>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</si>
  <si>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</si>
  <si>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</si>
  <si>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</si>
  <si>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</si>
  <si>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</si>
  <si>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</si>
  <si>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</si>
  <si>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</si>
  <si>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</si>
  <si>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</si>
  <si>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</si>
  <si>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</si>
  <si>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</si>
  <si>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</si>
  <si>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</si>
  <si>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</si>
  <si>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</si>
  <si>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</si>
  <si>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</si>
  <si>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</si>
  <si>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</si>
  <si>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</si>
  <si>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</si>
  <si>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</si>
  <si>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</si>
  <si>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</si>
  <si>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</si>
  <si>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</si>
  <si>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</si>
  <si>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</si>
  <si>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</si>
  <si>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</si>
  <si>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</si>
  <si>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</si>
  <si>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</si>
  <si>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</si>
  <si>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</si>
  <si>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</si>
  <si>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</si>
  <si>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</si>
  <si>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</si>
  <si>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</si>
  <si>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</si>
  <si>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</si>
  <si>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</si>
  <si>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</si>
  <si>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</si>
  <si>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</si>
  <si>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</si>
  <si>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</si>
  <si>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</si>
  <si>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</si>
  <si>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</si>
  <si>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</si>
  <si>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</si>
  <si>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</si>
  <si>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</si>
  <si>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</si>
  <si>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</si>
  <si>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</si>
  <si>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</si>
  <si>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</si>
  <si>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</si>
  <si>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</si>
  <si>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</si>
  <si>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</si>
  <si>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</si>
  <si>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</si>
  <si>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</si>
  <si>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</si>
  <si>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</si>
  <si>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</si>
  <si>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</si>
  <si>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</si>
  <si>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</si>
  <si>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</si>
  <si>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</si>
  <si>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</si>
  <si>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</si>
  <si>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</si>
  <si>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</si>
  <si>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</si>
  <si>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</si>
  <si>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</si>
  <si>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</si>
  <si>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</si>
  <si>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</si>
  <si>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</si>
  <si>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</si>
  <si>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</si>
  <si>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</si>
  <si>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</si>
  <si>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</si>
  <si>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</si>
  <si>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</si>
  <si>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</si>
  <si>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</si>
  <si>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</si>
  <si>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</si>
  <si>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</si>
  <si>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</si>
  <si>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</si>
  <si>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</si>
  <si>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</si>
  <si>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</si>
  <si>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</si>
  <si>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</si>
  <si>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</si>
  <si>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</si>
  <si>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</si>
  <si>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</si>
  <si>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</si>
  <si>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</si>
  <si>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</si>
  <si>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</si>
  <si>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</si>
  <si>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</si>
  <si>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</si>
  <si>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</si>
  <si>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</si>
  <si>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</si>
  <si>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</si>
  <si>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</si>
  <si>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</si>
  <si>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</si>
  <si>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</si>
  <si>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</si>
  <si>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</si>
  <si>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</si>
  <si>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</si>
  <si>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</si>
  <si>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</si>
  <si>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</si>
  <si>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</si>
  <si>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</si>
  <si>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</si>
  <si>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</si>
  <si>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</si>
  <si>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</si>
  <si>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</si>
  <si>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</si>
  <si>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</si>
  <si>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</si>
  <si>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</si>
  <si>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</si>
  <si>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</si>
  <si>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</si>
  <si>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</si>
  <si>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</si>
  <si>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</si>
  <si>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</si>
  <si>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</si>
  <si>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</si>
  <si>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</si>
  <si>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</si>
  <si>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</si>
  <si>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</si>
  <si>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</si>
  <si>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</si>
  <si>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</si>
  <si>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</si>
  <si>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</si>
  <si>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</si>
  <si>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</si>
  <si>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</si>
  <si>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</si>
  <si>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</si>
  <si>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</si>
  <si>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</si>
  <si>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</si>
  <si>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</si>
  <si>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</si>
  <si>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</si>
  <si>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</si>
  <si>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</si>
  <si>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</si>
  <si>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</si>
  <si>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</si>
  <si>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</si>
  <si>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</si>
  <si>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</si>
  <si>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</si>
  <si>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</si>
  <si>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</si>
  <si>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</si>
  <si>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</si>
  <si>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</si>
  <si>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</si>
  <si>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</si>
  <si>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</si>
  <si>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</si>
  <si>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</si>
  <si>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</si>
  <si>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</si>
  <si>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</si>
  <si>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</si>
  <si>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</si>
  <si>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</si>
  <si>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</si>
  <si>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</si>
  <si>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</si>
  <si>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</si>
  <si>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</si>
  <si>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</si>
  <si>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</si>
  <si>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</si>
  <si>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</si>
  <si>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</si>
  <si>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</si>
  <si>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</si>
  <si>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</si>
  <si>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</si>
  <si>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</si>
  <si>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</si>
  <si>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</si>
  <si>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</si>
  <si>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</si>
  <si>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</si>
  <si>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</si>
  <si>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</si>
  <si>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</si>
  <si>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</si>
  <si>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</si>
  <si>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</si>
  <si>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</si>
  <si>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</si>
  <si>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</si>
  <si>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</si>
  <si>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</si>
  <si>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</si>
  <si>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</si>
  <si>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</si>
  <si>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</si>
  <si>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</si>
  <si>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</si>
  <si>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</si>
  <si>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</si>
  <si>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</si>
  <si>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</si>
  <si>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</si>
  <si>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</si>
  <si>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</si>
  <si>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</si>
  <si>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</si>
  <si>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</si>
  <si>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</si>
  <si>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</si>
  <si>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</si>
  <si>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</si>
  <si>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</si>
  <si>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</si>
  <si>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</si>
  <si>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</si>
  <si>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</si>
  <si>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</si>
  <si>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</si>
  <si>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</si>
  <si>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</si>
  <si>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</si>
  <si>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</si>
  <si>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</si>
  <si>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</si>
  <si>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</si>
  <si>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</si>
  <si>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</si>
  <si>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</si>
  <si>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</si>
  <si>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</si>
  <si>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</si>
  <si>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</si>
  <si>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</si>
  <si>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</si>
  <si>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</si>
  <si>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</si>
  <si>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</si>
  <si>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</si>
  <si>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</si>
  <si>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</si>
  <si>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</si>
  <si>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</si>
  <si>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</si>
  <si>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</si>
  <si>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</si>
  <si>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</si>
  <si>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</si>
  <si>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</si>
  <si>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</si>
  <si>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</si>
  <si>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</si>
  <si>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</si>
  <si>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</si>
  <si>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</si>
  <si>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</si>
  <si>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</si>
  <si>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</si>
  <si>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</si>
  <si>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</si>
  <si>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</si>
  <si>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</si>
  <si>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</si>
  <si>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</si>
  <si>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</si>
  <si>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</si>
  <si>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</si>
  <si>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</si>
  <si>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</si>
  <si>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</si>
  <si>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</si>
  <si>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</si>
  <si>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</si>
  <si>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</si>
  <si>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</si>
  <si>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</si>
  <si>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</si>
  <si>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</si>
  <si>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</si>
  <si>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</si>
  <si>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</si>
  <si>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</si>
  <si>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</si>
  <si>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</si>
  <si>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</si>
  <si>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</si>
  <si>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</si>
  <si>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</si>
  <si>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</si>
  <si>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</si>
  <si>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</si>
  <si>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</si>
  <si>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</si>
  <si>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</si>
  <si>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</si>
  <si>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</si>
  <si>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</si>
  <si>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</si>
  <si>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</si>
  <si>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</si>
  <si>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</si>
  <si>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</si>
  <si>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</si>
  <si>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</si>
  <si>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</si>
  <si>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</si>
  <si>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</si>
  <si>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</si>
  <si>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</si>
  <si>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</si>
  <si>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</si>
  <si>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</si>
  <si>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</si>
  <si>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</si>
  <si>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</si>
  <si>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</si>
  <si>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</si>
  <si>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</si>
  <si>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</si>
  <si>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</si>
  <si>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</si>
  <si>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</si>
  <si>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</si>
  <si>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</si>
  <si>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</si>
  <si>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</si>
  <si>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</si>
  <si>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</si>
  <si>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</si>
  <si>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</si>
  <si>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</si>
  <si>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</si>
  <si>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</si>
  <si>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</si>
  <si>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</si>
  <si>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</si>
  <si>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</si>
  <si>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</si>
  <si>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</si>
  <si>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</si>
  <si>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</si>
  <si>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</si>
  <si>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</si>
  <si>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</si>
  <si>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</si>
  <si>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</si>
  <si>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</si>
  <si>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</si>
  <si>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</si>
  <si>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</si>
  <si>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</si>
  <si>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</si>
  <si>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</si>
  <si>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</si>
  <si>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</si>
  <si>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</si>
  <si>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</si>
  <si>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</si>
  <si>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</si>
  <si>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</si>
  <si>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</si>
  <si>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</si>
  <si>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</si>
  <si>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</si>
  <si>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</si>
  <si>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</si>
  <si>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</si>
  <si>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</si>
  <si>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</si>
  <si>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</si>
  <si>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</si>
  <si>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</si>
  <si>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</si>
  <si>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</si>
  <si>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</si>
  <si>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</si>
  <si>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</si>
  <si>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</si>
  <si>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</si>
  <si>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</si>
  <si>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</si>
  <si>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</si>
  <si>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</si>
  <si>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</si>
  <si>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</si>
  <si>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</si>
  <si>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</si>
  <si>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</si>
  <si>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</si>
  <si>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</si>
  <si>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</si>
  <si>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</si>
  <si>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</si>
  <si>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</si>
  <si>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</si>
  <si>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</si>
  <si>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</si>
  <si>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</si>
  <si>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</si>
  <si>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</si>
  <si>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</si>
  <si>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</si>
  <si>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</si>
  <si>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</si>
  <si>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</si>
  <si>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</si>
  <si>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</si>
  <si>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</si>
  <si>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</si>
  <si>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</si>
  <si>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</si>
  <si>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</si>
  <si>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</si>
  <si>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</si>
  <si>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</si>
  <si>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</si>
  <si>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</si>
  <si>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</si>
  <si>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</si>
  <si>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</si>
  <si>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</si>
  <si>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</si>
  <si>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</si>
  <si>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</si>
  <si>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</si>
  <si>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</si>
  <si>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</si>
  <si>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</si>
  <si>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</si>
  <si>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</si>
  <si>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</si>
  <si>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</si>
  <si>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</si>
  <si>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</si>
  <si>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</si>
  <si>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</si>
  <si>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</si>
  <si>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</si>
  <si>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</si>
  <si>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</si>
  <si>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</si>
  <si>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</si>
  <si>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</si>
  <si>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</si>
  <si>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</si>
  <si>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</si>
  <si>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</si>
  <si>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</si>
  <si>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</si>
  <si>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</si>
  <si>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</si>
  <si>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</si>
  <si>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</si>
  <si>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</si>
  <si>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</si>
  <si>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</si>
  <si>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</si>
  <si>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</si>
  <si>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</si>
  <si>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</si>
  <si>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</si>
  <si>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</si>
  <si>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</si>
  <si>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</si>
  <si>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</si>
  <si>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</si>
  <si>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</si>
  <si>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</si>
  <si>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</si>
  <si>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</si>
  <si>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</si>
  <si>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</si>
  <si>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</si>
  <si>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</si>
  <si>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</si>
  <si>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</si>
  <si>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</si>
  <si>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</si>
  <si>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</si>
  <si>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</si>
  <si>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</si>
  <si>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</si>
  <si>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</si>
  <si>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</si>
  <si>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</si>
  <si>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</si>
  <si>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</si>
  <si>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</si>
  <si>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</si>
  <si>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</si>
  <si>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</si>
  <si>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</si>
  <si>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</si>
  <si>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</si>
  <si>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</si>
  <si>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</si>
  <si>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</si>
  <si>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</si>
  <si>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</si>
  <si>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</si>
  <si>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</si>
  <si>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</si>
  <si>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</si>
  <si>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</si>
  <si>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</si>
  <si>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</si>
  <si>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</si>
  <si>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</si>
  <si>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</si>
  <si>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</si>
  <si>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</si>
  <si>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</si>
  <si>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</si>
  <si>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</si>
  <si>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</si>
  <si>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</si>
  <si>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</si>
  <si>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</si>
  <si>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</si>
  <si>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</si>
  <si>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</si>
  <si>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</si>
  <si>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</si>
  <si>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</si>
  <si>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</si>
  <si>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</si>
  <si>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</si>
  <si>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</si>
  <si>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</si>
  <si>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</si>
  <si>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</si>
  <si>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</si>
  <si>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</si>
  <si>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</si>
  <si>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</si>
  <si>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</si>
  <si>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</si>
  <si>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</si>
  <si>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</si>
  <si>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</si>
  <si>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</si>
  <si>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</si>
  <si>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</si>
  <si>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</si>
  <si>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</si>
  <si>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</si>
  <si>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</si>
  <si>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</si>
  <si>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</si>
  <si>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</si>
  <si>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</si>
  <si>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</si>
  <si>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</si>
  <si>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</si>
  <si>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</si>
  <si>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</si>
  <si>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</si>
  <si>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</si>
  <si>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</si>
  <si>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</si>
  <si>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</si>
  <si>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</si>
  <si>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</si>
  <si>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</si>
  <si>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</si>
  <si>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</si>
  <si>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</si>
  <si>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</si>
  <si>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</si>
  <si>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</si>
  <si>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</si>
  <si>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</si>
  <si>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</si>
  <si>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</si>
  <si>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</si>
  <si>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</si>
  <si>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</si>
  <si>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</si>
  <si>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</si>
  <si>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</si>
  <si>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</si>
  <si>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</si>
  <si>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</si>
  <si>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</si>
  <si>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</si>
  <si>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</si>
  <si>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</si>
  <si>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</si>
  <si>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</si>
  <si>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</si>
  <si>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</si>
  <si>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</si>
  <si>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</si>
  <si>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</si>
  <si>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</si>
  <si>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</si>
  <si>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</si>
  <si>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</si>
  <si>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</si>
  <si>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</si>
  <si>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</si>
  <si>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</si>
  <si>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</si>
  <si>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</si>
  <si>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</si>
  <si>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</si>
  <si>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</si>
  <si>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</si>
  <si>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</si>
  <si>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</si>
  <si>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</si>
  <si>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</si>
  <si>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</si>
  <si>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</si>
  <si>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</si>
  <si>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</si>
  <si>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</si>
  <si>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</si>
  <si>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</si>
  <si>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</si>
  <si>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</si>
  <si>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</si>
  <si>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</si>
  <si>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</si>
  <si>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</si>
  <si>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</si>
  <si>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</si>
  <si>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</si>
  <si>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</si>
  <si>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</si>
  <si>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</si>
  <si>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</si>
  <si>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</si>
  <si>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</si>
  <si>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</si>
  <si>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</si>
  <si>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</si>
  <si>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</si>
  <si>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</si>
  <si>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</si>
  <si>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</si>
  <si>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</si>
  <si>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</si>
  <si>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</si>
  <si>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</si>
  <si>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</si>
  <si>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</si>
  <si>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</si>
  <si>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</si>
  <si>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</si>
  <si>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</si>
  <si>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</si>
  <si>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</si>
  <si>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</si>
  <si>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</si>
  <si>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</si>
  <si>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</si>
  <si>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</si>
  <si>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</si>
  <si>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</si>
  <si>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</si>
  <si>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</si>
  <si>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</si>
  <si>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</si>
  <si>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</si>
  <si>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</si>
  <si>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</si>
  <si>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</si>
  <si>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</si>
  <si>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</si>
  <si>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</si>
  <si>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</si>
  <si>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</si>
  <si>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</si>
  <si>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</si>
  <si>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</si>
  <si>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</si>
  <si>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</si>
  <si>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</si>
  <si>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</si>
  <si>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</si>
  <si>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</si>
  <si>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</si>
  <si>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</si>
  <si>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</si>
  <si>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</si>
  <si>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</si>
  <si>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</si>
  <si>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</si>
  <si>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</si>
  <si>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</si>
  <si>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</si>
  <si>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</si>
  <si>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</si>
  <si>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</si>
  <si>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</si>
  <si>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</si>
  <si>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</si>
  <si>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</si>
  <si>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</si>
  <si>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</si>
  <si>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</si>
  <si>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</si>
  <si>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</si>
  <si>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</si>
  <si>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</si>
  <si>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</si>
  <si>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</si>
  <si>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</si>
  <si>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</si>
  <si>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</si>
  <si>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</si>
  <si>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</si>
  <si>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</si>
  <si>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</si>
  <si>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</si>
  <si>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</si>
  <si>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</si>
  <si>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</si>
  <si>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</si>
  <si>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</si>
  <si>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</si>
  <si>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</si>
  <si>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</si>
  <si>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</si>
  <si>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</si>
  <si>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</si>
  <si>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</si>
  <si>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</si>
  <si>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</si>
  <si>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</si>
  <si>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</si>
  <si>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</si>
  <si>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</si>
  <si>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</si>
  <si>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</si>
  <si>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</si>
  <si>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</si>
  <si>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</si>
  <si>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</si>
  <si>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</si>
  <si>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</si>
  <si>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</si>
  <si>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</si>
  <si>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</si>
  <si>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</si>
  <si>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</si>
  <si>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</si>
  <si>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</si>
  <si>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</si>
  <si>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</si>
  <si>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</si>
  <si>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</si>
  <si>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</si>
  <si>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</si>
  <si>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</si>
  <si>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</si>
  <si>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</si>
  <si>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</si>
  <si>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</si>
  <si>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</si>
  <si>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</si>
  <si>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</si>
  <si>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</si>
  <si>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</si>
  <si>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</si>
  <si>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</si>
  <si>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</si>
  <si>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</si>
  <si>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</si>
  <si>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</si>
  <si>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</si>
  <si>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</si>
  <si>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</si>
  <si>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</si>
  <si>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</si>
  <si>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</si>
  <si>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</si>
  <si>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</si>
  <si>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</si>
  <si>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</si>
  <si>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</si>
  <si>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</si>
  <si>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</si>
  <si>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</si>
  <si>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</si>
  <si>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</si>
  <si>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</si>
  <si>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</si>
  <si>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</si>
  <si>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</si>
  <si>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</si>
  <si>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</si>
  <si>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</si>
  <si>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</si>
  <si>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</si>
  <si>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</si>
  <si>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</si>
  <si>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</si>
  <si>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</si>
  <si>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</si>
  <si>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</si>
  <si>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</si>
  <si>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</si>
  <si>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</si>
  <si>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</si>
  <si>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</si>
  <si>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</si>
  <si>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</si>
  <si>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</si>
  <si>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</si>
  <si>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</si>
  <si>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</si>
  <si>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</si>
  <si>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</si>
  <si>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</si>
  <si>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</si>
  <si>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</si>
  <si>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</si>
  <si>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</si>
  <si>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</si>
  <si>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</si>
  <si>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</si>
  <si>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</si>
  <si>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</si>
  <si>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</si>
  <si>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</si>
  <si>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</si>
  <si>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</si>
  <si>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</si>
  <si>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</si>
  <si>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</si>
  <si>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</si>
  <si>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</si>
  <si>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</si>
  <si>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</si>
  <si>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</si>
  <si>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</si>
  <si>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</si>
  <si>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</si>
  <si>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</si>
  <si>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</si>
  <si>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</si>
  <si>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</si>
  <si>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</si>
  <si>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</si>
  <si>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</si>
  <si>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</si>
  <si>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</si>
  <si>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</si>
  <si>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</si>
  <si>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</si>
  <si>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</si>
  <si>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</si>
  <si>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</si>
  <si>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</si>
  <si>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</si>
  <si>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</si>
  <si>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</si>
  <si>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</si>
  <si>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</si>
  <si>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</si>
  <si>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</si>
  <si>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</si>
  <si>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</si>
  <si>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</si>
  <si>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</si>
  <si>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</si>
  <si>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</si>
  <si>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</si>
  <si>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</si>
  <si>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</si>
  <si>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</si>
  <si>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</si>
  <si>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</si>
  <si>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</si>
  <si>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</si>
  <si>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</si>
  <si>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</si>
  <si>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</si>
  <si>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</si>
  <si>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</si>
  <si>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</si>
  <si>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</si>
  <si>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</si>
  <si>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</si>
  <si>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</si>
  <si>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</si>
  <si>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</si>
  <si>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</si>
  <si>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</si>
  <si>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</si>
  <si>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</si>
  <si>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</si>
  <si>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</si>
  <si>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</si>
  <si>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</si>
  <si>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</si>
  <si>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</si>
  <si>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</si>
  <si>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</si>
  <si>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</si>
  <si>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</si>
  <si>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</si>
  <si>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</si>
  <si>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</si>
  <si>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</si>
  <si>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</si>
  <si>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</si>
  <si>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</si>
  <si>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</si>
  <si>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</si>
  <si>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</si>
  <si>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</si>
  <si>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</si>
  <si>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</si>
  <si>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</si>
  <si>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</si>
  <si>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</si>
  <si>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</si>
  <si>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</si>
  <si>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</si>
  <si>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</si>
  <si>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</si>
  <si>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</si>
  <si>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</si>
  <si>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</si>
  <si>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</si>
  <si>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</si>
  <si>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</si>
  <si>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</si>
  <si>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</si>
  <si>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</si>
  <si>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</si>
  <si>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</si>
  <si>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</si>
  <si>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</si>
  <si>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</si>
  <si>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</si>
  <si>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</si>
  <si>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</si>
  <si>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</si>
  <si>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</si>
  <si>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</si>
  <si>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</si>
  <si>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</si>
  <si>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</si>
  <si>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</si>
  <si>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</si>
  <si>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</si>
  <si>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</si>
  <si>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</si>
  <si>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</si>
  <si>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</si>
  <si>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</si>
  <si>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</si>
  <si>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</si>
  <si>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</si>
  <si>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</si>
  <si>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</si>
  <si>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</si>
  <si>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</si>
  <si>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</si>
  <si>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</si>
  <si>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</si>
  <si>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</si>
  <si>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</si>
  <si>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</si>
  <si>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</si>
  <si>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</si>
  <si>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</si>
  <si>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</si>
  <si>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</si>
  <si>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</si>
  <si>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</si>
  <si>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</si>
  <si>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</si>
  <si>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</si>
  <si>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</si>
  <si>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</si>
  <si>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</si>
  <si>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</si>
  <si>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</si>
  <si>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</si>
  <si>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</si>
  <si>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</si>
  <si>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</si>
  <si>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</si>
  <si>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</si>
  <si>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</si>
  <si>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</si>
  <si>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</si>
  <si>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</si>
  <si>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</si>
  <si>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</si>
  <si>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</si>
  <si>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</si>
  <si>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</si>
  <si>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</si>
  <si>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</si>
  <si>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</si>
  <si>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</si>
  <si>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</si>
  <si>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</si>
  <si>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</si>
  <si>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</si>
  <si>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</si>
  <si>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</si>
  <si>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</si>
  <si>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</si>
  <si>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</si>
  <si>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</si>
  <si>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</si>
  <si>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</si>
  <si>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</si>
  <si>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</si>
  <si>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</si>
  <si>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</si>
  <si>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</si>
  <si>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</si>
  <si>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</si>
  <si>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</si>
  <si>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</si>
  <si>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</si>
  <si>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</si>
  <si>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</si>
  <si>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</si>
  <si>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</si>
  <si>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</si>
  <si>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</si>
  <si>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</si>
  <si>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</si>
  <si>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</si>
  <si>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</si>
  <si>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</si>
  <si>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</si>
  <si>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</si>
  <si>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</si>
  <si>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</si>
  <si>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</si>
  <si>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</si>
  <si>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</si>
  <si>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</si>
  <si>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</si>
  <si>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</si>
  <si>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</si>
  <si>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</si>
  <si>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</si>
  <si>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</si>
  <si>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</si>
  <si>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</si>
  <si>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</si>
  <si>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</si>
  <si>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</si>
  <si>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</si>
  <si>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</si>
  <si>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</si>
  <si>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</si>
  <si>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</si>
  <si>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</si>
  <si>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</si>
  <si>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</si>
  <si>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</si>
  <si>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</si>
  <si>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</si>
  <si>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</si>
  <si>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</si>
  <si>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</si>
  <si>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</si>
  <si>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</si>
  <si>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</si>
  <si>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</si>
  <si>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</si>
  <si>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</si>
  <si>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</si>
  <si>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</si>
  <si>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</si>
  <si>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</si>
  <si>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</si>
  <si>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</si>
  <si>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</si>
  <si>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</si>
  <si>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</si>
  <si>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</si>
  <si>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</si>
  <si>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</si>
  <si>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</si>
  <si>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</si>
  <si>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</si>
  <si>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</si>
  <si>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</si>
  <si>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</si>
  <si>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</si>
  <si>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</si>
  <si>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</si>
  <si>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</si>
  <si>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</si>
  <si>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</si>
  <si>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</si>
  <si>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</si>
  <si>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</si>
  <si>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</si>
  <si>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</si>
  <si>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</si>
  <si>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</si>
  <si>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</si>
  <si>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</si>
  <si>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</si>
  <si>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</si>
  <si>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</si>
  <si>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</si>
  <si>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</si>
  <si>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</si>
  <si>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</si>
  <si>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</si>
  <si>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</si>
  <si>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</si>
  <si>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</si>
  <si>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</si>
  <si>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</si>
  <si>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</si>
  <si>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</si>
  <si>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</si>
  <si>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</si>
  <si>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</si>
  <si>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</si>
  <si>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</si>
  <si>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</si>
  <si>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</si>
  <si>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</si>
  <si>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</si>
  <si>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</si>
  <si>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</si>
  <si>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</si>
  <si>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</si>
  <si>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</si>
  <si>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</si>
  <si>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</si>
  <si>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</si>
  <si>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</si>
  <si>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</si>
  <si>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</si>
  <si>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</si>
  <si>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</si>
  <si>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</si>
  <si>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</si>
  <si>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</si>
  <si>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</si>
  <si>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</si>
  <si>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</si>
  <si>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</si>
  <si>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</si>
  <si>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</si>
  <si>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</si>
  <si>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</si>
  <si>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</si>
  <si>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</si>
  <si>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</si>
  <si>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</si>
  <si>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</si>
  <si>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</si>
  <si>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</si>
  <si>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</si>
  <si>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</si>
  <si>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</si>
  <si>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</si>
  <si>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</si>
  <si>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</si>
  <si>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</si>
  <si>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</si>
  <si>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</si>
  <si>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</si>
  <si>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</si>
  <si>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</si>
  <si>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</si>
  <si>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</si>
  <si>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</si>
  <si>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</si>
  <si>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</si>
  <si>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</si>
  <si>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</si>
  <si>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</si>
  <si>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</si>
  <si>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</si>
  <si>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</si>
  <si>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</si>
  <si>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</si>
  <si>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</si>
  <si>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</si>
  <si>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</si>
  <si>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</si>
  <si>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</si>
  <si>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</si>
  <si>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</si>
  <si>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</si>
  <si>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</si>
  <si>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</si>
  <si>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</si>
  <si>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</si>
  <si>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</si>
  <si>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</si>
  <si>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</si>
  <si>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</si>
  <si>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</si>
  <si>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</si>
  <si>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</si>
  <si>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</si>
  <si>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</si>
  <si>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</si>
  <si>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</si>
  <si>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</si>
  <si>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</si>
  <si>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</si>
  <si>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</si>
  <si>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</si>
  <si>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</si>
  <si>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</si>
  <si>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</si>
  <si>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</si>
  <si>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</si>
  <si>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</si>
  <si>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</si>
  <si>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</si>
  <si>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</si>
  <si>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</si>
  <si>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</si>
  <si>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</si>
  <si>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</si>
  <si>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</si>
  <si>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</si>
  <si>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</si>
  <si>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</si>
  <si>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</si>
  <si>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</si>
  <si>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</si>
  <si>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</si>
  <si>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</si>
  <si>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</si>
  <si>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</si>
  <si>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</si>
  <si>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</si>
  <si>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</si>
  <si>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</si>
  <si>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</si>
  <si>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</si>
  <si>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</si>
  <si>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</si>
  <si>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</si>
  <si>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</si>
  <si>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</si>
  <si>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</si>
  <si>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</si>
  <si>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</si>
  <si>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</si>
  <si>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</si>
  <si>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</si>
  <si>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</si>
  <si>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</si>
  <si>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</si>
  <si>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</si>
  <si>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</si>
  <si>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</si>
  <si>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</si>
  <si>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</si>
  <si>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</si>
  <si>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</si>
  <si>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</si>
  <si>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</si>
  <si>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</si>
  <si>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</si>
  <si>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</si>
  <si>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</si>
  <si>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</si>
  <si>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</si>
  <si>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</si>
  <si>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</si>
  <si>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</si>
  <si>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</si>
  <si>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</si>
  <si>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</si>
  <si>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</si>
  <si>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</si>
  <si>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</si>
  <si>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</si>
  <si>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</si>
  <si>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</si>
  <si>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</si>
  <si>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</si>
  <si>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</si>
  <si>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</si>
  <si>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</si>
  <si>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</si>
  <si>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</si>
  <si>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</si>
  <si>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</si>
  <si>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</si>
  <si>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</si>
  <si>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</si>
  <si>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</si>
  <si>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</si>
  <si>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</si>
  <si>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</si>
  <si>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</si>
  <si>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</si>
  <si>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</si>
  <si>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</si>
  <si>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</si>
  <si>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</si>
  <si>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</si>
  <si>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</si>
  <si>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</si>
  <si>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</si>
  <si>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</si>
  <si>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</si>
  <si>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</si>
  <si>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</si>
  <si>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</si>
  <si>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</si>
  <si>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</si>
  <si>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</si>
  <si>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</si>
  <si>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</si>
  <si>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</si>
  <si>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</si>
  <si>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</si>
  <si>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</si>
  <si>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</si>
  <si>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</si>
  <si>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</si>
  <si>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</si>
  <si>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</si>
  <si>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</si>
  <si>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</si>
  <si>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</si>
  <si>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</si>
  <si>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</si>
  <si>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</si>
  <si>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</si>
  <si>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</si>
  <si>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</si>
  <si>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</si>
  <si>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</si>
  <si>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</si>
  <si>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</si>
  <si>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</si>
  <si>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</si>
  <si>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</si>
  <si>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</si>
  <si>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</si>
  <si>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</si>
  <si>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</si>
  <si>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</si>
  <si>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</si>
  <si>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</si>
  <si>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</si>
  <si>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</si>
  <si>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</si>
  <si>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</si>
  <si>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</si>
  <si>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</si>
  <si>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</si>
  <si>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</si>
  <si>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</si>
  <si>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</si>
  <si>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</si>
  <si>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</si>
  <si>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</si>
  <si>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</si>
  <si>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</si>
  <si>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</si>
  <si>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</si>
  <si>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</si>
  <si>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</si>
  <si>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</si>
  <si>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</si>
  <si>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</si>
  <si>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</si>
  <si>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</si>
  <si>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</si>
  <si>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</si>
  <si>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</si>
  <si>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</si>
  <si>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</si>
  <si>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</si>
  <si>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</si>
  <si>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</si>
  <si>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</si>
  <si>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</si>
  <si>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</si>
  <si>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</si>
  <si>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</si>
  <si>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</si>
  <si>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</si>
  <si>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</si>
  <si>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</si>
  <si>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</si>
  <si>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</si>
  <si>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</si>
  <si>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</si>
  <si>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</si>
  <si>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</si>
  <si>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</si>
  <si>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</si>
  <si>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</si>
  <si>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</si>
  <si>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</si>
  <si>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</si>
  <si>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</si>
  <si>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</si>
  <si>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</si>
  <si>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</si>
  <si>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</si>
  <si>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</si>
  <si>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</si>
  <si>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</si>
  <si>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</si>
  <si>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</si>
  <si>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</si>
  <si>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</si>
  <si>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</si>
  <si>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</si>
  <si>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</si>
  <si>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</si>
  <si>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</si>
  <si>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</si>
  <si>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</si>
  <si>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</si>
  <si>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</si>
  <si>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</si>
  <si>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</si>
  <si>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</si>
  <si>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</si>
  <si>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</si>
  <si>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</si>
  <si>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</si>
  <si>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</si>
  <si>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</si>
  <si>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</si>
  <si>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</si>
  <si>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</si>
  <si>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</si>
  <si>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</si>
  <si>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</si>
  <si>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</si>
  <si>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</si>
  <si>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</si>
  <si>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</si>
  <si>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</si>
  <si>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</si>
  <si>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</si>
  <si>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</si>
  <si>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</si>
  <si>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</si>
  <si>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</si>
  <si>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</si>
  <si>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</si>
  <si>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</si>
  <si>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</si>
  <si>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</si>
  <si>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</si>
  <si>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</si>
  <si>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</si>
  <si>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</si>
  <si>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</si>
  <si>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</si>
  <si>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</si>
  <si>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</si>
  <si>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</si>
  <si>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</si>
  <si>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</si>
  <si>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</si>
  <si>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</si>
  <si>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</si>
  <si>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</si>
  <si>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</si>
  <si>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</si>
  <si>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</si>
  <si>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</si>
  <si>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</si>
  <si>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</si>
  <si>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</si>
  <si>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</si>
  <si>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</si>
  <si>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</si>
  <si>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</si>
  <si>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</si>
  <si>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</si>
  <si>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</si>
  <si>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</si>
  <si>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</si>
  <si>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</si>
  <si>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</si>
  <si>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</si>
  <si>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</si>
  <si>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</si>
  <si>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</si>
  <si>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</si>
  <si>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</si>
  <si>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</si>
  <si>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</si>
  <si>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</si>
  <si>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</si>
  <si>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</si>
  <si>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</si>
  <si>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</si>
  <si>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</si>
  <si>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</si>
  <si>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</si>
  <si>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</si>
  <si>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</si>
  <si>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</si>
  <si>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</si>
  <si>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</si>
  <si>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</si>
  <si>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</si>
  <si>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</si>
  <si>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</si>
  <si>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</si>
  <si>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</si>
  <si>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</si>
  <si>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</si>
  <si>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</si>
  <si>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</si>
  <si>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</si>
  <si>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</si>
  <si>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</si>
  <si>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</si>
  <si>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</si>
  <si>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</si>
  <si>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</si>
  <si>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</si>
  <si>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</si>
  <si>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</si>
  <si>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</si>
  <si>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</si>
  <si>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</si>
  <si>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</si>
  <si>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</si>
  <si>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</si>
  <si>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</si>
  <si>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</si>
  <si>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</si>
  <si>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</si>
  <si>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</si>
  <si>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</si>
  <si>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</si>
  <si>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</si>
  <si>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</si>
  <si>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</si>
  <si>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</si>
  <si>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</si>
  <si>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</si>
  <si>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</si>
  <si>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</si>
  <si>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</si>
  <si>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</si>
  <si>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</si>
  <si>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</si>
  <si>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</si>
  <si>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</si>
  <si>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</si>
  <si>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</si>
  <si>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</si>
  <si>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</si>
  <si>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</si>
  <si>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</si>
  <si>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</si>
  <si>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</si>
  <si>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</si>
  <si>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</si>
  <si>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</si>
  <si>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</si>
  <si>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</si>
  <si>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</si>
  <si>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</si>
  <si>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</si>
  <si>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</si>
  <si>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</si>
  <si>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</si>
  <si>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</si>
  <si>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</si>
  <si>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</si>
  <si>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</si>
  <si>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</si>
  <si>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</si>
  <si>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</si>
  <si>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</si>
  <si>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</si>
  <si>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</si>
  <si>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</si>
  <si>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</si>
  <si>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</si>
  <si>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</si>
  <si>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</si>
  <si>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</si>
  <si>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</si>
  <si>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</si>
  <si>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</si>
  <si>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</si>
  <si>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</si>
  <si>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</si>
  <si>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</si>
  <si>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</si>
  <si>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</si>
  <si>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</si>
  <si>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</si>
  <si>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</si>
  <si>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</si>
  <si>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</si>
  <si>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</si>
  <si>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</si>
  <si>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</si>
  <si>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</si>
  <si>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</si>
  <si>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</si>
  <si>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</si>
  <si>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</si>
  <si>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</si>
  <si>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</si>
  <si>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</si>
  <si>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</si>
  <si>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</si>
  <si>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</si>
  <si>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</si>
  <si>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</si>
  <si>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</si>
  <si>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</si>
  <si>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</si>
  <si>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</si>
  <si>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</si>
  <si>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</si>
  <si>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</si>
  <si>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</si>
  <si>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</si>
  <si>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</si>
  <si>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</si>
  <si>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</si>
  <si>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</si>
  <si>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</si>
  <si>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</si>
  <si>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</si>
  <si>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</si>
  <si>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</si>
  <si>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</si>
  <si>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</si>
  <si>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</si>
  <si>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</si>
  <si>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</si>
  <si>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</si>
  <si>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</si>
  <si>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</si>
  <si>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</si>
  <si>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</si>
  <si>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</si>
  <si>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</si>
  <si>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</si>
  <si>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</si>
  <si>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</si>
  <si>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</si>
  <si>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</si>
  <si>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</si>
  <si>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</si>
  <si>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</si>
  <si>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</si>
  <si>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</si>
  <si>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</si>
  <si>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</si>
  <si>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</si>
  <si>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</si>
  <si>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</si>
  <si>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</si>
  <si>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</si>
  <si>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</si>
  <si>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</si>
  <si>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</si>
  <si>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</si>
  <si>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</si>
  <si>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</si>
  <si>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</si>
  <si>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</si>
  <si>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</si>
  <si>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</si>
  <si>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</si>
  <si>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</si>
  <si>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</si>
  <si>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</si>
  <si>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</si>
  <si>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</si>
  <si>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</si>
  <si>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</si>
  <si>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</si>
  <si>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</si>
  <si>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</si>
  <si>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</si>
  <si>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</si>
  <si>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</si>
  <si>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</si>
  <si>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</si>
  <si>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</si>
  <si>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</si>
  <si>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</si>
  <si>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</si>
  <si>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</si>
  <si>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</si>
  <si>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</si>
  <si>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</si>
  <si>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</si>
  <si>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</si>
  <si>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</si>
  <si>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</si>
  <si>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</si>
  <si>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</si>
  <si>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</si>
  <si>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</si>
  <si>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</si>
  <si>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</si>
  <si>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</si>
  <si>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</si>
  <si>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</si>
  <si>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</si>
  <si>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</si>
  <si>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</si>
  <si>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</si>
  <si>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</si>
  <si>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</si>
  <si>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</si>
  <si>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</si>
  <si>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</si>
  <si>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</si>
  <si>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</si>
  <si>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</si>
  <si>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</si>
  <si>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</si>
  <si>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</si>
  <si>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</si>
  <si>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</si>
  <si>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</si>
  <si>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</si>
  <si>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</si>
  <si>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</si>
  <si>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</si>
  <si>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</si>
  <si>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</si>
  <si>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</si>
  <si>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</si>
  <si>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</si>
  <si>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</si>
  <si>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</si>
  <si>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</si>
  <si>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</si>
  <si>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</si>
  <si>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</si>
  <si>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</si>
  <si>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</si>
  <si>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</si>
  <si>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</si>
  <si>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</si>
  <si>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</si>
  <si>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</si>
  <si>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</si>
  <si>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</si>
  <si>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</si>
  <si>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</si>
  <si>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</si>
  <si>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</si>
  <si>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</si>
  <si>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</si>
  <si>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</si>
  <si>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</si>
  <si>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</si>
  <si>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</si>
  <si>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</si>
  <si>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</si>
  <si>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</si>
  <si>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</si>
  <si>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</si>
  <si>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</si>
  <si>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</si>
  <si>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</si>
  <si>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</si>
  <si>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</si>
  <si>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</si>
  <si>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</si>
  <si>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</si>
  <si>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</si>
  <si>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</si>
  <si>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</si>
  <si>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</si>
  <si>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</si>
  <si>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</si>
  <si>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</si>
  <si>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</si>
  <si>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</si>
  <si>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</si>
  <si>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</si>
  <si>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</si>
  <si>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</si>
  <si>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</si>
  <si>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</si>
  <si>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</si>
  <si>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</si>
  <si>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</si>
  <si>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</si>
  <si>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</si>
  <si>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</si>
  <si>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</si>
  <si>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</si>
  <si>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</si>
  <si>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</si>
  <si>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</si>
  <si>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</si>
  <si>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</si>
  <si>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</si>
  <si>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</si>
  <si>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</si>
  <si>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</si>
  <si>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</si>
  <si>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</si>
  <si>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</si>
  <si>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</si>
  <si>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</si>
  <si>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</si>
  <si>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</si>
  <si>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</si>
  <si>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</si>
  <si>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</si>
  <si>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</si>
  <si>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</si>
  <si>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</si>
  <si>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</si>
  <si>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</si>
  <si>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</si>
  <si>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</si>
  <si>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</si>
  <si>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</si>
  <si>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</si>
  <si>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</si>
  <si>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</si>
  <si>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</si>
  <si>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</si>
  <si>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</si>
  <si>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</si>
  <si>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</si>
  <si>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</si>
  <si>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</si>
  <si>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</si>
  <si>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</si>
  <si>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</si>
  <si>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</si>
  <si>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</si>
  <si>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</si>
  <si>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</si>
  <si>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</si>
  <si>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</si>
  <si>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</si>
  <si>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</si>
  <si>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</si>
  <si>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</si>
  <si>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</si>
  <si>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</si>
  <si>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</si>
  <si>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</si>
  <si>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</si>
  <si>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</si>
  <si>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</si>
  <si>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</si>
  <si>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</si>
  <si>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</si>
  <si>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</si>
  <si>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</si>
  <si>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</si>
  <si>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</si>
  <si>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</si>
  <si>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</si>
  <si>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</si>
  <si>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</si>
  <si>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</si>
  <si>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</si>
  <si>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</si>
  <si>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</si>
  <si>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</si>
  <si>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</si>
  <si>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</si>
  <si>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</si>
  <si>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</si>
  <si>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</si>
  <si>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</si>
  <si>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</si>
  <si>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</si>
  <si>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</si>
  <si>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</si>
  <si>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</si>
  <si>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</si>
  <si>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</si>
  <si>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</si>
  <si>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</si>
  <si>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</si>
  <si>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</si>
  <si>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</si>
  <si>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</si>
  <si>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</si>
  <si>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</si>
  <si>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</si>
  <si>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</si>
  <si>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</si>
  <si>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</si>
  <si>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</si>
  <si>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</si>
  <si>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</si>
  <si>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</si>
  <si>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</si>
  <si>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</si>
  <si>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</si>
  <si>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</si>
  <si>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</si>
  <si>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</si>
  <si>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</si>
  <si>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</si>
  <si>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</si>
  <si>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</si>
  <si>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</si>
  <si>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</si>
  <si>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</si>
  <si>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</si>
  <si>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</si>
  <si>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</si>
  <si>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</si>
  <si>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</si>
  <si>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</si>
  <si>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</si>
  <si>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</si>
  <si>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</si>
  <si>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</si>
  <si>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</si>
  <si>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</si>
  <si>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</si>
  <si>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</si>
  <si>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</si>
  <si>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</si>
  <si>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</si>
  <si>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</si>
  <si>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</si>
  <si>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</si>
  <si>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</si>
  <si>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</si>
  <si>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</si>
  <si>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</si>
  <si>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</si>
  <si>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</si>
  <si>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</si>
  <si>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</si>
  <si>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</si>
  <si>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</si>
  <si>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</si>
  <si>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</si>
  <si>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</si>
  <si>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</si>
  <si>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</si>
  <si>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</si>
  <si>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</si>
  <si>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</si>
  <si>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</si>
  <si>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</si>
  <si>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</si>
  <si>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</si>
  <si>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</si>
  <si>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</si>
  <si>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</si>
  <si>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</si>
  <si>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</si>
  <si>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</si>
  <si>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</si>
  <si>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</si>
  <si>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</si>
  <si>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</si>
  <si>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</si>
  <si>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</si>
  <si>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</si>
  <si>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</si>
  <si>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</si>
  <si>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</si>
  <si>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</si>
  <si>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</si>
  <si>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</si>
  <si>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</si>
  <si>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</si>
  <si>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</si>
  <si>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</si>
  <si>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</si>
  <si>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</si>
  <si>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</si>
  <si>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</si>
  <si>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</si>
  <si>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</si>
  <si>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</si>
  <si>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</si>
  <si>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</si>
  <si>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</si>
  <si>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</si>
  <si>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</si>
  <si>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</si>
  <si>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</si>
  <si>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</si>
  <si>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</si>
  <si>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</si>
  <si>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</si>
  <si>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</si>
  <si>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</si>
  <si>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</si>
  <si>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</si>
  <si>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</si>
  <si>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</si>
  <si>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</si>
  <si>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</si>
  <si>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</si>
  <si>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</si>
  <si>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</si>
  <si>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</si>
  <si>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</si>
  <si>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</si>
  <si>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</si>
  <si>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</si>
  <si>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</si>
  <si>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</si>
  <si>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</si>
  <si>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</si>
  <si>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</si>
  <si>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</si>
  <si>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</si>
  <si>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</si>
  <si>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</si>
  <si>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</si>
  <si>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</si>
  <si>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</si>
  <si>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</si>
  <si>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</si>
  <si>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</si>
  <si>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</si>
  <si>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</si>
  <si>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</si>
  <si>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</si>
  <si>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</si>
  <si>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</si>
  <si>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</si>
  <si>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</si>
  <si>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</si>
  <si>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</si>
  <si>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</si>
  <si>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</si>
  <si>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</si>
  <si>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</si>
  <si>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</si>
  <si>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</si>
  <si>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</si>
  <si>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</si>
  <si>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</si>
  <si>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</si>
  <si>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</si>
  <si>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</si>
  <si>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</si>
  <si>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</si>
  <si>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</si>
  <si>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</si>
  <si>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</si>
  <si>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</si>
  <si>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</si>
  <si>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</si>
  <si>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</si>
  <si>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</si>
  <si>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</si>
  <si>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</si>
  <si>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</si>
  <si>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</si>
  <si>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</si>
  <si>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</si>
  <si>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</si>
  <si>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</si>
  <si>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</si>
  <si>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</si>
  <si>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</si>
  <si>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</si>
  <si>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</si>
  <si>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</si>
  <si>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</si>
  <si>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</si>
  <si>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</si>
  <si>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</si>
  <si>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</si>
  <si>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</si>
  <si>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</si>
  <si>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</si>
  <si>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</si>
  <si>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</si>
  <si>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</si>
  <si>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</si>
  <si>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</si>
  <si>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</si>
  <si>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</si>
  <si>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</si>
  <si>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</si>
  <si>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</si>
  <si>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</si>
  <si>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</si>
  <si>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</si>
  <si>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</si>
  <si>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</si>
  <si>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</si>
  <si>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</si>
  <si>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</si>
  <si>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</si>
  <si>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</si>
  <si>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</si>
  <si>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</si>
  <si>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</si>
  <si>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</si>
  <si>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</si>
  <si>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</si>
  <si>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</si>
  <si>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</si>
  <si>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</si>
  <si>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</si>
  <si>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</si>
  <si>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</si>
  <si>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</si>
  <si>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</si>
  <si>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</si>
  <si>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</si>
  <si>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</si>
  <si>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</si>
  <si>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</si>
  <si>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</si>
  <si>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</si>
  <si>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</si>
  <si>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</si>
  <si>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</si>
  <si>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</si>
  <si>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</si>
  <si>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</si>
  <si>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</si>
  <si>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</si>
  <si>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</si>
  <si>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</si>
  <si>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</si>
  <si>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</si>
  <si>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</si>
  <si>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</si>
  <si>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</si>
  <si>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</si>
  <si>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</si>
  <si>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</si>
  <si>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</si>
  <si>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</si>
  <si>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</si>
  <si>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</si>
  <si>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</si>
  <si>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</si>
  <si>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</si>
  <si>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</si>
  <si>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</si>
  <si>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</si>
  <si>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</si>
  <si>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</si>
  <si>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</si>
  <si>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</si>
  <si>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</si>
  <si>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</si>
  <si>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</si>
  <si>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</si>
  <si>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</si>
  <si>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</si>
  <si>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</si>
  <si>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</si>
  <si>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</si>
  <si>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</si>
  <si>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</si>
  <si>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</si>
  <si>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</si>
  <si>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</si>
  <si>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</si>
  <si>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</si>
  <si>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</si>
  <si>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</si>
  <si>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</si>
  <si>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</si>
  <si>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</si>
  <si>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</si>
  <si>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</si>
  <si>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</si>
  <si>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</si>
  <si>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</si>
  <si>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</si>
  <si>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</si>
  <si>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</si>
  <si>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</si>
  <si>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</si>
  <si>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</si>
  <si>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</si>
  <si>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</si>
  <si>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</si>
  <si>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</si>
  <si>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</si>
  <si>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</si>
  <si>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</si>
  <si>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</si>
  <si>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</si>
  <si>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</si>
  <si>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</si>
  <si>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</si>
  <si>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</si>
  <si>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</si>
  <si>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</si>
  <si>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</si>
  <si>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</si>
  <si>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</si>
  <si>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</si>
  <si>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</si>
  <si>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</si>
  <si>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</si>
  <si>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</si>
  <si>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</si>
  <si>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</si>
  <si>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</si>
  <si>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</si>
  <si>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</si>
  <si>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</si>
  <si>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</si>
  <si>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</si>
  <si>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</si>
  <si>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</si>
  <si>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</si>
  <si>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</si>
  <si>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</si>
  <si>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</si>
  <si>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</si>
  <si>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</si>
  <si>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</si>
  <si>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</si>
  <si>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</si>
  <si>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</si>
  <si>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</si>
  <si>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</si>
  <si>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</si>
  <si>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</si>
  <si>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</si>
  <si>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</si>
  <si>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</si>
  <si>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</si>
  <si>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</si>
  <si>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</si>
  <si>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</si>
  <si>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</si>
  <si>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</si>
  <si>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</si>
  <si>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</si>
  <si>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</si>
  <si>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</si>
  <si>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</si>
  <si>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</si>
  <si>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</si>
  <si>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</si>
  <si>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</si>
  <si>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</si>
  <si>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</si>
  <si>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</si>
  <si>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</si>
  <si>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</si>
  <si>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</si>
  <si>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</si>
  <si>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</si>
  <si>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</si>
  <si>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</si>
  <si>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</si>
  <si>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</si>
  <si>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</si>
  <si>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</si>
  <si>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</si>
  <si>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</si>
  <si>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</si>
  <si>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</si>
  <si>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</si>
  <si>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</si>
  <si>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</si>
  <si>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</si>
  <si>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</si>
  <si>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</si>
  <si>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</si>
  <si>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</si>
  <si>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</si>
  <si>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</si>
  <si>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</si>
  <si>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</si>
  <si>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</si>
  <si>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</si>
  <si>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</si>
  <si>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</si>
  <si>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</si>
  <si>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</si>
  <si>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</si>
  <si>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</si>
  <si>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</si>
  <si>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</si>
  <si>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</si>
  <si>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</si>
  <si>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</si>
  <si>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</si>
  <si>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</si>
  <si>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</si>
  <si>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</si>
  <si>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</si>
  <si>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</si>
  <si>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</si>
  <si>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</si>
  <si>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</si>
  <si>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</si>
  <si>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</si>
  <si>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</si>
  <si>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</si>
  <si>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</si>
  <si>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</si>
  <si>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</si>
  <si>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</si>
  <si>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</si>
  <si>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</si>
  <si>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</si>
  <si>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</si>
  <si>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</si>
  <si>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</si>
  <si>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</si>
  <si>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</si>
  <si>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</si>
  <si>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</si>
  <si>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</si>
  <si>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</si>
  <si>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</si>
  <si>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</si>
  <si>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</si>
  <si>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</si>
  <si>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</si>
  <si>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</si>
  <si>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</si>
  <si>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</si>
  <si>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</si>
  <si>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</si>
  <si>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</si>
  <si>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</si>
  <si>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</si>
  <si>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</si>
  <si>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</si>
  <si>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</si>
  <si>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</si>
  <si>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</si>
  <si>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</si>
  <si>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</si>
  <si>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</si>
  <si>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</si>
  <si>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</si>
  <si>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</si>
  <si>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</si>
  <si>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</si>
  <si>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</si>
  <si>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</si>
  <si>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</si>
  <si>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</si>
  <si>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</si>
  <si>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</si>
  <si>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</si>
  <si>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</si>
  <si>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</si>
  <si>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</si>
  <si>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</si>
  <si>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</si>
  <si>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</si>
  <si>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</si>
  <si>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</si>
  <si>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</si>
  <si>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</si>
  <si>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</si>
  <si>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</si>
  <si>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</si>
  <si>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</si>
  <si>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</si>
  <si>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</si>
  <si>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</si>
  <si>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</si>
  <si>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</si>
  <si>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</si>
  <si>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</si>
  <si>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</si>
  <si>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</si>
  <si>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</si>
  <si>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</si>
  <si>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</si>
  <si>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</si>
  <si>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</si>
  <si>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</si>
  <si>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</si>
  <si>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</si>
  <si>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</si>
  <si>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</si>
  <si>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</si>
  <si>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</si>
  <si>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</si>
  <si>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</si>
  <si>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</si>
  <si>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</si>
  <si>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</si>
  <si>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</si>
  <si>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</si>
  <si>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</si>
  <si>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</si>
  <si>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</si>
  <si>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</si>
  <si>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</si>
  <si>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</si>
  <si>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</si>
  <si>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</si>
  <si>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</si>
  <si>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</si>
  <si>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</si>
  <si>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</si>
  <si>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</si>
  <si>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</si>
  <si>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</si>
  <si>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</si>
  <si>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</si>
  <si>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</si>
  <si>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</si>
  <si>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</si>
  <si>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</si>
  <si>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</si>
  <si>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</si>
  <si>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</si>
  <si>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</si>
  <si>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</si>
  <si>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</si>
  <si>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</si>
  <si>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</si>
  <si>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</si>
  <si>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</si>
  <si>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</si>
  <si>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</si>
  <si>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</si>
  <si>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</si>
  <si>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</si>
  <si>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</si>
  <si>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</si>
  <si>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</si>
  <si>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</si>
  <si>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</si>
  <si>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</si>
  <si>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</si>
  <si>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</si>
  <si>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</si>
  <si>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</si>
  <si>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</si>
  <si>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</si>
  <si>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</si>
  <si>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</si>
  <si>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</si>
  <si>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</si>
  <si>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</si>
  <si>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</si>
  <si>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</si>
  <si>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</si>
  <si>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</si>
  <si>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</si>
  <si>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</si>
  <si>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</si>
  <si>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</si>
  <si>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</si>
  <si>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</si>
  <si>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</si>
  <si>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</si>
  <si>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</si>
  <si>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</si>
  <si>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</si>
  <si>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</si>
  <si>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</si>
  <si>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</si>
  <si>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</si>
  <si>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</si>
  <si>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</si>
  <si>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</si>
  <si>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</si>
  <si>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</si>
  <si>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</si>
  <si>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</si>
  <si>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</si>
  <si>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</si>
  <si>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</si>
  <si>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</si>
  <si>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</si>
  <si>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</si>
  <si>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</si>
  <si>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</si>
  <si>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</si>
  <si>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</si>
  <si>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</si>
  <si>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</si>
  <si>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</si>
  <si>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</si>
  <si>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</si>
  <si>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</si>
  <si>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</si>
  <si>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</si>
  <si>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</si>
  <si>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</si>
  <si>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</si>
  <si>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</si>
  <si>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</si>
  <si>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</si>
  <si>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</si>
  <si>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</si>
  <si>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</si>
  <si>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</si>
  <si>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</si>
  <si>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</si>
  <si>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</si>
  <si>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</si>
  <si>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</si>
  <si>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</si>
  <si>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</si>
  <si>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</si>
  <si>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</si>
  <si>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</si>
  <si>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</si>
  <si>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</si>
  <si>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</si>
  <si>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</si>
  <si>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</si>
  <si>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</si>
  <si>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</si>
  <si>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</si>
  <si>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</si>
  <si>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</si>
  <si>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</si>
  <si>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</si>
  <si>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</si>
  <si>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</si>
  <si>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</si>
  <si>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</si>
  <si>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</si>
  <si>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</si>
  <si>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</si>
  <si>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</si>
  <si>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</si>
  <si>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</si>
  <si>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</si>
  <si>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</si>
  <si>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</si>
  <si>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</si>
  <si>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</si>
  <si>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</si>
  <si>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</si>
  <si>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</si>
  <si>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</si>
  <si>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</si>
  <si>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</si>
  <si>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</si>
  <si>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</si>
  <si>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</si>
  <si>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</si>
  <si>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</si>
  <si>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</si>
  <si>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</si>
  <si>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</si>
  <si>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</si>
  <si>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</si>
  <si>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</si>
  <si>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</si>
  <si>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</si>
  <si>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</si>
  <si>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</si>
  <si>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</si>
  <si>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</si>
  <si>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</si>
  <si>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</si>
  <si>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</si>
  <si>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</si>
  <si>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</si>
  <si>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</si>
  <si>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</si>
  <si>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</si>
  <si>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</si>
  <si>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</si>
  <si>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</si>
  <si>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</si>
  <si>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</si>
  <si>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</si>
  <si>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</si>
  <si>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</si>
  <si>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</si>
  <si>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</si>
  <si>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</si>
  <si>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</si>
  <si>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</si>
  <si>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</si>
  <si>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</si>
  <si>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</si>
  <si>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</si>
  <si>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</si>
  <si>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</si>
  <si>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</si>
  <si>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</si>
  <si>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</si>
  <si>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</si>
  <si>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</si>
  <si>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</si>
  <si>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</si>
  <si>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</si>
  <si>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</si>
  <si>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</si>
  <si>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</si>
  <si>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</si>
  <si>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</si>
  <si>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</si>
  <si>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</si>
  <si>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</si>
  <si>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</si>
  <si>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</si>
  <si>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</si>
  <si>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</si>
  <si>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</si>
  <si>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</si>
  <si>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</si>
  <si>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</si>
  <si>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</si>
  <si>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</si>
  <si>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</si>
  <si>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</si>
  <si>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</si>
  <si>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</si>
  <si>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</si>
  <si>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</si>
  <si>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</si>
  <si>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</si>
  <si>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</si>
  <si>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</si>
  <si>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</si>
  <si>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</si>
  <si>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</si>
  <si>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</si>
  <si>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</si>
  <si>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</si>
  <si>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</si>
  <si>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</si>
  <si>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</si>
  <si>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</si>
  <si>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</si>
  <si>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</si>
  <si>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</si>
  <si>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</si>
  <si>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</si>
  <si>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</si>
  <si>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</si>
  <si>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</si>
  <si>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</si>
  <si>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</si>
  <si>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</si>
  <si>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</si>
  <si>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</si>
  <si>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</si>
  <si>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</si>
  <si>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</si>
  <si>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</si>
  <si>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</si>
  <si>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</si>
  <si>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</si>
  <si>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</si>
  <si>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</si>
  <si>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</si>
  <si>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</si>
  <si>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</si>
  <si>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</si>
  <si>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</si>
  <si>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</si>
  <si>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</si>
  <si>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</si>
  <si>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</si>
  <si>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</si>
  <si>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</si>
  <si>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</si>
  <si>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</si>
  <si>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</si>
  <si>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</si>
  <si>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</si>
  <si>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</si>
  <si>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</si>
  <si>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</si>
  <si>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</si>
  <si>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</si>
  <si>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</si>
  <si>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</si>
  <si>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</si>
  <si>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</si>
  <si>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</si>
  <si>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</si>
  <si>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</si>
  <si>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</si>
  <si>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</si>
  <si>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</si>
  <si>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</si>
  <si>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</si>
  <si>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</si>
  <si>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</si>
  <si>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</si>
  <si>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</si>
  <si>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</si>
  <si>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</si>
  <si>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</si>
  <si>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</si>
  <si>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</si>
  <si>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</si>
  <si>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</si>
  <si>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</si>
  <si>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</si>
  <si>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</si>
  <si>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</si>
  <si>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</si>
  <si>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</si>
  <si>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</si>
  <si>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</si>
  <si>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</si>
  <si>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</si>
  <si>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</si>
  <si>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</si>
  <si>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</si>
  <si>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</si>
  <si>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</si>
  <si>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</si>
  <si>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</si>
  <si>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</si>
  <si>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</si>
  <si>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</si>
  <si>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</si>
  <si>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</si>
  <si>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</si>
  <si>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</si>
  <si>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</si>
  <si>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</si>
  <si>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</si>
  <si>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</si>
  <si>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</si>
  <si>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</si>
  <si>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</si>
  <si>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</si>
  <si>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</si>
  <si>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</si>
  <si>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</si>
  <si>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</si>
  <si>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</si>
  <si>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</si>
  <si>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</si>
  <si>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</si>
  <si>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</si>
  <si>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</si>
  <si>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</si>
  <si>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</si>
  <si>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</si>
  <si>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</si>
  <si>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</si>
  <si>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</si>
  <si>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</si>
  <si>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</si>
  <si>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</si>
  <si>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</si>
  <si>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</si>
  <si>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</si>
  <si>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</si>
  <si>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</si>
  <si>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</si>
  <si>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</si>
  <si>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</si>
  <si>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</si>
  <si>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</si>
  <si>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</si>
  <si>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</si>
  <si>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</si>
  <si>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</si>
  <si>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</si>
  <si>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</si>
  <si>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</si>
  <si>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</si>
  <si>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</si>
  <si>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</si>
  <si>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</si>
  <si>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</si>
  <si>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</si>
  <si>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</si>
  <si>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</si>
  <si>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</si>
  <si>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</si>
  <si>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</si>
  <si>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</si>
  <si>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</si>
  <si>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</si>
  <si>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</si>
  <si>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</si>
  <si>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</si>
  <si>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</si>
  <si>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</si>
  <si>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</si>
  <si>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</si>
  <si>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</si>
  <si>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</si>
  <si>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</si>
  <si>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</si>
  <si>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</si>
  <si>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</si>
  <si>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</si>
  <si>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</si>
  <si>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</si>
  <si>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</si>
  <si>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</si>
  <si>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</si>
  <si>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</si>
  <si>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</si>
  <si>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</si>
  <si>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</si>
  <si>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</si>
  <si>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</si>
  <si>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</si>
  <si>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</si>
  <si>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</si>
  <si>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</si>
  <si>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</si>
  <si>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</si>
  <si>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</si>
  <si>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</si>
  <si>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</si>
  <si>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</si>
  <si>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</si>
  <si>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</si>
  <si>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</si>
  <si>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</si>
  <si>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</si>
  <si>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</si>
  <si>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</si>
  <si>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</si>
  <si>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</si>
  <si>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</si>
  <si>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</si>
  <si>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</si>
  <si>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</si>
  <si>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</si>
  <si>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</si>
  <si>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</si>
  <si>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</si>
  <si>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</si>
  <si>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</si>
  <si>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</si>
  <si>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</si>
  <si>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</si>
  <si>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</si>
  <si>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</si>
  <si>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</si>
  <si>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</si>
  <si>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</si>
  <si>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</si>
  <si>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</si>
  <si>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</si>
  <si>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</si>
  <si>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</si>
  <si>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</si>
  <si>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</si>
  <si>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</si>
  <si>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</si>
  <si>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</si>
  <si>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</si>
  <si>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</si>
  <si>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</si>
  <si>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</si>
  <si>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</si>
  <si>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</si>
  <si>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</si>
  <si>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</si>
  <si>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</si>
  <si>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</si>
  <si>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</si>
  <si>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</si>
  <si>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</si>
  <si>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</si>
  <si>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</si>
  <si>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</si>
  <si>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</si>
  <si>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</si>
  <si>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</si>
  <si>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</si>
  <si>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</si>
  <si>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</si>
  <si>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</si>
  <si>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</si>
  <si>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</si>
  <si>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</si>
  <si>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</si>
  <si>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</si>
  <si>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</si>
  <si>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</si>
  <si>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</si>
  <si>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</si>
  <si>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</si>
  <si>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</si>
  <si>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</si>
  <si>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</si>
  <si>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</si>
  <si>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</si>
  <si>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</si>
  <si>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</si>
  <si>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</si>
  <si>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</si>
  <si>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</si>
  <si>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</si>
  <si>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</si>
  <si>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</si>
  <si>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</si>
  <si>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</si>
  <si>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</si>
  <si>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</si>
  <si>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</si>
  <si>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</si>
  <si>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</si>
  <si>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</si>
  <si>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</si>
  <si>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</si>
  <si>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</si>
  <si>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</si>
  <si>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</si>
  <si>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</si>
  <si>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</si>
  <si>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</si>
  <si>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</si>
  <si>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</si>
  <si>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</si>
  <si>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</si>
  <si>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</si>
  <si>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</si>
  <si>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</si>
  <si>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</si>
  <si>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</si>
  <si>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</si>
  <si>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</si>
  <si>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</si>
  <si>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</si>
  <si>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</si>
  <si>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</si>
  <si>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</si>
  <si>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</si>
  <si>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</si>
  <si>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</si>
  <si>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</si>
  <si>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</si>
  <si>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</si>
  <si>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</si>
  <si>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</si>
  <si>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</si>
  <si>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</si>
  <si>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</si>
  <si>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</si>
  <si>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</si>
  <si>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</si>
  <si>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</si>
  <si>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</si>
  <si>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</si>
  <si>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</si>
  <si>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</si>
  <si>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</si>
  <si>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</si>
  <si>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</si>
  <si>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</si>
  <si>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</si>
  <si>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</si>
  <si>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</si>
  <si>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</si>
  <si>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</si>
  <si>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</si>
  <si>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</si>
  <si>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</si>
  <si>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</si>
  <si>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</si>
  <si>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</si>
  <si>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</si>
  <si>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</si>
  <si>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</si>
  <si>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</si>
  <si>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</si>
  <si>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</si>
  <si>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</si>
  <si>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</si>
  <si>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</si>
  <si>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</si>
  <si>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</si>
  <si>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</si>
  <si>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</si>
  <si>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</si>
  <si>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</si>
  <si>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</si>
  <si>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</si>
  <si>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</si>
  <si>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</si>
  <si>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</si>
  <si>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</si>
  <si>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</si>
  <si>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</si>
  <si>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</si>
  <si>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</si>
  <si>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</si>
  <si>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</si>
  <si>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</si>
  <si>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</si>
  <si>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</si>
  <si>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</si>
  <si>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</si>
  <si>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</si>
  <si>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</si>
  <si>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</si>
  <si>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</si>
  <si>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</si>
  <si>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</si>
  <si>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</si>
  <si>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</si>
  <si>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</si>
  <si>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</si>
  <si>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</si>
  <si>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</si>
  <si>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</si>
  <si>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</si>
  <si>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</si>
  <si>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</si>
  <si>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</si>
  <si>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</si>
  <si>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</si>
  <si>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</si>
  <si>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</si>
  <si>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</si>
  <si>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</si>
  <si>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</si>
  <si>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</si>
  <si>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</si>
  <si>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</si>
  <si>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</si>
  <si>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</si>
  <si>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</si>
  <si>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</si>
  <si>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</si>
  <si>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</si>
  <si>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</si>
  <si>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</si>
  <si>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</si>
  <si>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</si>
  <si>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</si>
  <si>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</si>
  <si>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</si>
  <si>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</si>
  <si>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</si>
  <si>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</si>
  <si>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</si>
  <si>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</si>
  <si>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</si>
  <si>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</si>
  <si>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</si>
  <si>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</si>
  <si>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</si>
  <si>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</si>
  <si>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</si>
  <si>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</si>
  <si>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</si>
  <si>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</si>
  <si>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</si>
  <si>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</si>
  <si>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</si>
  <si>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</si>
  <si>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</si>
  <si>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</si>
  <si>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</si>
  <si>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</si>
  <si>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</si>
  <si>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</si>
  <si>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</si>
  <si>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</si>
  <si>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</si>
  <si>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</si>
  <si>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</si>
  <si>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</si>
  <si>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</si>
  <si>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</si>
  <si>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</si>
  <si>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</si>
  <si>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</si>
  <si>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</si>
  <si>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</si>
  <si>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</si>
  <si>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</si>
  <si>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</si>
  <si>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</si>
  <si>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</si>
  <si>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</si>
  <si>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</si>
  <si>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</si>
  <si>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</si>
  <si>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</si>
  <si>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</si>
  <si>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</si>
  <si>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</si>
  <si>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</si>
  <si>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</si>
  <si>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</si>
  <si>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</si>
  <si>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</si>
  <si>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</si>
  <si>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</si>
  <si>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</si>
  <si>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</si>
  <si>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</si>
  <si>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</si>
  <si>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</si>
  <si>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</si>
  <si>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</si>
  <si>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</si>
  <si>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</si>
  <si>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</si>
  <si>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</si>
  <si>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</si>
  <si>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</si>
  <si>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</si>
  <si>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</si>
  <si>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</si>
  <si>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</si>
  <si>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</si>
  <si>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</si>
  <si>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</si>
  <si>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</si>
  <si>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</si>
  <si>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</si>
  <si>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</si>
  <si>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</si>
  <si>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</si>
  <si>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</si>
  <si>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</si>
  <si>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</si>
  <si>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</si>
  <si>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</si>
  <si>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</si>
  <si>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</si>
  <si>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</si>
  <si>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</si>
  <si>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</si>
  <si>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</si>
  <si>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</si>
  <si>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</si>
  <si>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</si>
  <si>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</si>
  <si>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</si>
  <si>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</si>
  <si>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</si>
  <si>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</si>
  <si>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</si>
  <si>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</si>
  <si>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</si>
  <si>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</si>
  <si>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</si>
  <si>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</si>
  <si>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</si>
  <si>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</si>
  <si>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</si>
  <si>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</si>
  <si>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</si>
  <si>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</si>
  <si>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</si>
  <si>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</si>
  <si>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</si>
  <si>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</si>
  <si>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</si>
  <si>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</si>
  <si>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</si>
  <si>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</si>
  <si>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</si>
  <si>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</si>
  <si>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</si>
  <si>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</si>
  <si>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</si>
  <si>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</si>
  <si>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</si>
  <si>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</si>
  <si>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</si>
  <si>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</si>
  <si>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</si>
  <si>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</si>
  <si>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</si>
  <si>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</si>
  <si>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</si>
  <si>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</si>
  <si>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</si>
  <si>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</si>
  <si>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</si>
  <si>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</si>
  <si>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</si>
  <si>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</si>
  <si>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</si>
  <si>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</si>
  <si>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</si>
  <si>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</si>
  <si>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</si>
  <si>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</si>
  <si>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</si>
  <si>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</si>
  <si>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</si>
  <si>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</si>
  <si>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</si>
  <si>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</si>
  <si>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</si>
  <si>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</si>
  <si>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</si>
  <si>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</si>
  <si>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</si>
  <si>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</si>
  <si>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</si>
  <si>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</si>
  <si>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</si>
  <si>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</si>
  <si>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</si>
  <si>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</si>
  <si>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</si>
  <si>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</si>
  <si>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</si>
  <si>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</si>
  <si>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</si>
  <si>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</si>
  <si>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</si>
  <si>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</si>
  <si>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</si>
  <si>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</si>
  <si>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</si>
  <si>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</si>
  <si>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</si>
  <si>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</si>
  <si>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</si>
  <si>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</si>
  <si>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</si>
  <si>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</si>
  <si>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</si>
  <si>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</si>
  <si>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</si>
  <si>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</si>
  <si>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</si>
  <si>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</si>
  <si>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</si>
  <si>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</si>
  <si>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</si>
  <si>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</si>
  <si>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</si>
  <si>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</si>
  <si>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</si>
  <si>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</si>
  <si>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</si>
  <si>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</si>
  <si>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</si>
  <si>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</si>
  <si>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</si>
  <si>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</si>
  <si>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</si>
  <si>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</si>
  <si>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</si>
  <si>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</si>
  <si>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</si>
  <si>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</si>
  <si>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</si>
  <si>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</si>
  <si>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</si>
  <si>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</si>
  <si>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</si>
  <si>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</si>
  <si>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</si>
  <si>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</si>
  <si>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</si>
  <si>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</si>
  <si>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</si>
  <si>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</si>
  <si>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</si>
  <si>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</si>
  <si>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</si>
  <si>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</si>
  <si>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</si>
  <si>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</si>
  <si>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</si>
  <si>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</si>
  <si>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</si>
  <si>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</si>
  <si>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</si>
  <si>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</si>
  <si>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</si>
  <si>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</si>
  <si>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</si>
  <si>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</si>
  <si>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</si>
  <si>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</si>
  <si>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</si>
  <si>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</si>
  <si>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</si>
  <si>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</si>
  <si>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</si>
  <si>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</si>
  <si>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</si>
  <si>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</si>
  <si>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</si>
  <si>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</si>
  <si>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</si>
  <si>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</si>
  <si>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</si>
  <si>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</si>
  <si>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</si>
  <si>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</si>
  <si>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</si>
  <si>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</si>
  <si>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</si>
  <si>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</si>
  <si>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</si>
  <si>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</si>
  <si>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</si>
  <si>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</si>
  <si>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</si>
  <si>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</si>
  <si>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</si>
  <si>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</si>
  <si>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</si>
  <si>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</si>
  <si>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</si>
  <si>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</si>
  <si>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</si>
  <si>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</si>
  <si>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</si>
  <si>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</si>
  <si>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</si>
  <si>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</si>
  <si>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</si>
  <si>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</si>
  <si>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</si>
  <si>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</si>
  <si>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</si>
  <si>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</si>
  <si>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</si>
  <si>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</si>
  <si>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</si>
  <si>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</si>
  <si>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</si>
  <si>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</si>
  <si>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</si>
  <si>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</si>
  <si>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</si>
  <si>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</si>
  <si>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</si>
  <si>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</si>
  <si>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</si>
  <si>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</si>
  <si>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</si>
  <si>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</si>
  <si>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</si>
  <si>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</si>
  <si>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</si>
  <si>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</si>
  <si>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</si>
  <si>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</si>
  <si>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</si>
  <si>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</si>
  <si>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</si>
  <si>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</si>
  <si>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</si>
  <si>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</si>
  <si>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</si>
  <si>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</si>
  <si>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</si>
  <si>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</si>
  <si>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</si>
  <si>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</si>
  <si>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</si>
  <si>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</si>
  <si>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</si>
  <si>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</si>
  <si>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</si>
  <si>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</si>
  <si>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</si>
  <si>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</si>
  <si>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</si>
  <si>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</si>
  <si>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</si>
  <si>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</si>
  <si>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</si>
  <si>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</si>
  <si>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</si>
  <si>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</si>
  <si>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</si>
  <si>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</si>
  <si>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</si>
  <si>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</si>
  <si>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</si>
  <si>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</si>
  <si>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</si>
  <si>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</si>
  <si>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</si>
  <si>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</si>
  <si>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</si>
  <si>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</si>
  <si>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</si>
  <si>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</si>
  <si>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</si>
  <si>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</si>
  <si>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</si>
  <si>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</si>
  <si>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</si>
  <si>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</si>
  <si>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</si>
  <si>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</si>
  <si>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</si>
  <si>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</si>
  <si>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</si>
  <si>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</si>
  <si>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</si>
  <si>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</si>
  <si>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</si>
  <si>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</si>
  <si>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</si>
  <si>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</si>
  <si>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</si>
  <si>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</si>
  <si>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</si>
  <si>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</si>
  <si>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</si>
  <si>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</si>
  <si>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</si>
  <si>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</si>
  <si>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</si>
  <si>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</si>
  <si>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</si>
  <si>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</si>
  <si>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</si>
  <si>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</si>
  <si>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</si>
  <si>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</si>
  <si>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</si>
  <si>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</si>
  <si>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</si>
  <si>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</si>
  <si>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</si>
  <si>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</si>
  <si>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</si>
  <si>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</si>
  <si>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</si>
  <si>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</si>
  <si>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</si>
  <si>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</si>
  <si>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</si>
  <si>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</si>
  <si>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</si>
  <si>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</si>
  <si>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</si>
  <si>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</si>
  <si>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</si>
  <si>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</si>
  <si>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</si>
  <si>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</si>
  <si>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</si>
  <si>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</si>
  <si>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</si>
  <si>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</si>
  <si>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</si>
  <si>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</si>
  <si>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</si>
  <si>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</si>
  <si>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</si>
  <si>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</si>
  <si>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</si>
  <si>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</si>
  <si>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</si>
  <si>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</si>
  <si>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</si>
  <si>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</si>
  <si>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</si>
  <si>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</si>
  <si>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</si>
  <si>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</si>
  <si>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</si>
  <si>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</si>
  <si>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</si>
  <si>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</si>
  <si>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</si>
  <si>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</si>
  <si>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</si>
  <si>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</si>
  <si>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</si>
  <si>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</si>
  <si>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</si>
  <si>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</si>
  <si>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</si>
  <si>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</si>
  <si>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</si>
  <si>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</si>
  <si>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</si>
  <si>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</si>
  <si>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</si>
  <si>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</si>
  <si>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</si>
  <si>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</si>
  <si>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</si>
  <si>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</si>
  <si>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</si>
  <si>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</si>
  <si>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</si>
  <si>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</si>
  <si>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</si>
  <si>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</si>
  <si>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</si>
  <si>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</si>
  <si>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</si>
  <si>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</si>
  <si>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</si>
  <si>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</si>
  <si>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</si>
  <si>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</si>
  <si>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</si>
  <si>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</si>
  <si>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</si>
  <si>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</si>
  <si>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</si>
  <si>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</si>
  <si>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</si>
  <si>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</si>
  <si>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</si>
  <si>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</si>
  <si>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</si>
  <si>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</si>
  <si>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</si>
  <si>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</si>
  <si>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</si>
  <si>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</si>
  <si>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</si>
  <si>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</si>
  <si>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</si>
  <si>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</si>
  <si>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</si>
  <si>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</si>
  <si>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</si>
  <si>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</si>
  <si>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</si>
  <si>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</si>
  <si>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</si>
  <si>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</si>
  <si>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</si>
  <si>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</si>
  <si>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</si>
  <si>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</si>
  <si>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</si>
  <si>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</si>
  <si>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</si>
  <si>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</si>
  <si>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</si>
  <si>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</si>
  <si>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</si>
  <si>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</si>
  <si>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</si>
  <si>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</si>
  <si>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</si>
  <si>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</si>
  <si>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</si>
  <si>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</si>
  <si>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</si>
  <si>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</si>
  <si>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</si>
  <si>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</si>
  <si>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</si>
  <si>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</si>
  <si>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</si>
  <si>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</si>
  <si>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</si>
  <si>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</si>
  <si>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</si>
  <si>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</si>
  <si>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</si>
  <si>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</si>
  <si>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</si>
  <si>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</si>
  <si>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</si>
  <si>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</si>
  <si>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</si>
  <si>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</si>
  <si>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</si>
  <si>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</si>
  <si>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</si>
  <si>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</si>
  <si>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</si>
  <si>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</si>
  <si>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</si>
  <si>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</si>
  <si>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</si>
  <si>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</si>
  <si>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</si>
  <si>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</si>
  <si>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</si>
  <si>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</si>
  <si>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</si>
  <si>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</si>
  <si>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</si>
  <si>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</si>
  <si>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</si>
  <si>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</si>
  <si>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</si>
  <si>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</si>
  <si>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</si>
  <si>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</si>
  <si>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</si>
  <si>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</si>
  <si>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</si>
  <si>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</si>
  <si>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</si>
  <si>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</si>
  <si>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</si>
  <si>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</si>
  <si>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</si>
  <si>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</si>
  <si>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</si>
  <si>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</si>
  <si>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</si>
  <si>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</si>
  <si>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</si>
  <si>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</si>
  <si>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</si>
  <si>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</si>
  <si>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</si>
  <si>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</si>
  <si>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</si>
  <si>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</si>
  <si>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</si>
  <si>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</si>
  <si>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</si>
  <si>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</si>
  <si>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</si>
  <si>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</si>
  <si>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</si>
  <si>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</si>
  <si>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</si>
  <si>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</si>
  <si>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</si>
  <si>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</si>
  <si>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</si>
  <si>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</si>
  <si>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</si>
  <si>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</si>
  <si>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</si>
  <si>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</si>
  <si>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</si>
  <si>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</si>
  <si>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</si>
  <si>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</si>
  <si>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</si>
  <si>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</si>
  <si>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</si>
  <si>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</si>
  <si>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</si>
  <si>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</si>
  <si>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</si>
  <si>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</si>
  <si>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</si>
  <si>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</si>
  <si>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</si>
  <si>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</si>
  <si>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</si>
  <si>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</si>
  <si>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</si>
  <si>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</si>
  <si>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</si>
  <si>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</si>
  <si>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</si>
  <si>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</si>
  <si>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</si>
  <si>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</si>
  <si>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</si>
  <si>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</si>
  <si>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</si>
  <si>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</si>
  <si>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</si>
  <si>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</si>
  <si>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</si>
  <si>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</si>
  <si>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</si>
  <si>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</si>
  <si>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</si>
  <si>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</si>
  <si>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</si>
  <si>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</si>
  <si>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</si>
  <si>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</si>
  <si>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</si>
  <si>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</si>
  <si>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</si>
  <si>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</si>
  <si>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</si>
  <si>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</si>
  <si>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</si>
  <si>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</si>
  <si>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</si>
  <si>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</si>
  <si>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</si>
  <si>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</si>
  <si>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</si>
  <si>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</si>
  <si>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</si>
  <si>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</si>
  <si>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</si>
  <si>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</si>
  <si>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</si>
  <si>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</si>
  <si>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</si>
  <si>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</si>
  <si>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</si>
  <si>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</si>
  <si>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</si>
  <si>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</si>
  <si>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</si>
  <si>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</si>
  <si>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</si>
  <si>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</si>
  <si>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</si>
  <si>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</si>
  <si>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</si>
  <si>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</si>
  <si>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</si>
  <si>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</si>
  <si>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</si>
  <si>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</si>
  <si>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</si>
  <si>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</si>
  <si>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</si>
  <si>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</si>
  <si>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</si>
  <si>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</si>
  <si>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</si>
  <si>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</si>
  <si>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</si>
  <si>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</si>
  <si>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</si>
  <si>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</si>
  <si>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</si>
  <si>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</si>
  <si>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</si>
  <si>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</si>
  <si>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</si>
  <si>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</si>
  <si>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</si>
  <si>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</si>
  <si>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</si>
  <si>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</si>
  <si>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</si>
  <si>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</si>
  <si>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</si>
  <si>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</si>
  <si>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</si>
  <si>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</si>
  <si>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</si>
  <si>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</si>
  <si>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</si>
  <si>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</si>
  <si>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</si>
  <si>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</si>
  <si>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</si>
  <si>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</si>
  <si>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</si>
  <si>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</si>
  <si>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</si>
  <si>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</si>
  <si>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</si>
  <si>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</si>
  <si>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</si>
  <si>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</si>
  <si>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</si>
  <si>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</si>
  <si>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</si>
  <si>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</si>
  <si>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</si>
  <si>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</si>
  <si>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</si>
  <si>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</si>
  <si>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</si>
  <si>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</si>
  <si>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</si>
  <si>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</si>
  <si>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</si>
  <si>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</si>
  <si>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</si>
  <si>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</si>
  <si>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</si>
  <si>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</si>
  <si>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</si>
  <si>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</si>
  <si>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</si>
  <si>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</si>
  <si>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</si>
  <si>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</si>
  <si>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</si>
  <si>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</si>
  <si>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</si>
  <si>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</si>
  <si>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</si>
  <si>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</si>
  <si>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</si>
  <si>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</si>
  <si>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</si>
  <si>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</si>
  <si>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</si>
  <si>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</si>
  <si>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</si>
  <si>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</si>
  <si>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</si>
  <si>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</si>
  <si>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</si>
  <si>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</si>
  <si>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</si>
  <si>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</si>
  <si>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</si>
  <si>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</si>
  <si>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</si>
  <si>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</si>
  <si>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</si>
  <si>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</si>
  <si>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</si>
  <si>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</si>
  <si>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</si>
  <si>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</si>
  <si>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</si>
  <si>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</si>
  <si>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</si>
  <si>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</si>
  <si>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</si>
  <si>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</si>
  <si>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</si>
  <si>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</si>
  <si>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</si>
  <si>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</si>
  <si>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</si>
  <si>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</si>
  <si>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</si>
  <si>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</si>
  <si>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</si>
  <si>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</si>
  <si>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</si>
  <si>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</si>
  <si>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</si>
  <si>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</si>
  <si>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</si>
  <si>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</si>
  <si>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</si>
  <si>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</si>
  <si>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</si>
  <si>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</si>
  <si>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</si>
  <si>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</si>
  <si>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</si>
  <si>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</si>
  <si>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</si>
  <si>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</si>
  <si>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</si>
  <si>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</si>
  <si>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</si>
  <si>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</si>
  <si>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</si>
  <si>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</si>
  <si>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</si>
  <si>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</si>
  <si>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</si>
  <si>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</si>
  <si>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</si>
  <si>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</si>
  <si>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</si>
  <si>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</si>
  <si>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</si>
  <si>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</si>
  <si>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</si>
  <si>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</si>
  <si>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</si>
  <si>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</si>
  <si>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</si>
  <si>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</si>
  <si>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</si>
  <si>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</si>
  <si>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</si>
  <si>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</si>
  <si>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</si>
  <si>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</si>
  <si>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</si>
  <si>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</si>
  <si>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</si>
  <si>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</si>
  <si>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</si>
  <si>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</si>
  <si>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</si>
  <si>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</si>
  <si>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</si>
  <si>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</si>
  <si>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</si>
  <si>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</si>
  <si>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</si>
  <si>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</si>
  <si>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</si>
  <si>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</si>
  <si>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</si>
  <si>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</si>
  <si>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</si>
  <si>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</si>
  <si>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</si>
  <si>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</si>
  <si>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</si>
  <si>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</si>
  <si>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</si>
  <si>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</si>
  <si>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</si>
  <si>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</si>
  <si>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</si>
  <si>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</si>
  <si>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</si>
  <si>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</si>
  <si>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</si>
  <si>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</si>
  <si>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</si>
  <si>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</si>
  <si>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</si>
  <si>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</si>
  <si>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</si>
  <si>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</si>
  <si>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</si>
  <si>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</si>
  <si>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</si>
  <si>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</si>
  <si>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</si>
  <si>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</si>
  <si>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</si>
  <si>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</si>
  <si>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</si>
  <si>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</si>
  <si>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</si>
  <si>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</si>
  <si>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</si>
  <si>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</si>
  <si>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</si>
  <si>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</si>
  <si>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</si>
  <si>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</si>
  <si>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</si>
  <si>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</si>
  <si>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</si>
  <si>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</si>
  <si>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</si>
  <si>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</si>
  <si>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</si>
  <si>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</si>
  <si>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</si>
  <si>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</si>
  <si>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</si>
  <si>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</si>
  <si>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</si>
  <si>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</si>
  <si>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</si>
  <si>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</si>
  <si>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</si>
  <si>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</si>
  <si>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</si>
  <si>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</si>
  <si>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</si>
  <si>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</si>
  <si>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</si>
  <si>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</si>
  <si>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</si>
  <si>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</si>
  <si>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</si>
  <si>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</si>
  <si>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</si>
  <si>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</si>
  <si>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</si>
  <si>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</si>
  <si>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</si>
  <si>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</si>
  <si>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</si>
  <si>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</si>
  <si>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</si>
  <si>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</si>
  <si>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</si>
  <si>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</si>
  <si>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</si>
  <si>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</si>
  <si>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</si>
  <si>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</si>
  <si>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</si>
  <si>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</si>
  <si>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</si>
  <si>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</si>
  <si>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</si>
  <si>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</si>
  <si>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</si>
  <si>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</si>
  <si>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</si>
  <si>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</si>
  <si>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</si>
  <si>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</si>
  <si>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</si>
  <si>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</si>
  <si>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</si>
  <si>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</si>
  <si>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</si>
  <si>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</si>
  <si>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</si>
  <si>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</si>
  <si>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</si>
  <si>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</si>
  <si>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</si>
  <si>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</si>
  <si>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</si>
  <si>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</si>
  <si>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</si>
  <si>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</si>
  <si>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</si>
  <si>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</si>
  <si>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</si>
  <si>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</si>
  <si>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</si>
  <si>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</si>
  <si>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</si>
  <si>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</si>
  <si>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</si>
  <si>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</si>
  <si>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</si>
  <si>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</si>
  <si>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</si>
  <si>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</si>
  <si>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</si>
  <si>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</si>
  <si>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</si>
  <si>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</si>
  <si>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</si>
  <si>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</si>
  <si>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</si>
  <si>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</si>
  <si>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</si>
  <si>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</si>
  <si>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</si>
  <si>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</si>
  <si>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</si>
  <si>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</si>
  <si>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</si>
  <si>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</si>
  <si>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</si>
  <si>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</si>
  <si>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</si>
  <si>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</si>
  <si>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</si>
  <si>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</si>
  <si>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</si>
  <si>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</si>
  <si>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</si>
  <si>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</si>
  <si>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</si>
  <si>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</si>
  <si>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</si>
  <si>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</si>
  <si>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</si>
  <si>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</si>
  <si>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</si>
  <si>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</si>
  <si>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</si>
  <si>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</si>
  <si>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</si>
  <si>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</si>
  <si>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</si>
  <si>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</si>
  <si>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</si>
  <si>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</si>
  <si>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</si>
  <si>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</si>
  <si>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</si>
  <si>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</si>
  <si>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</si>
  <si>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</si>
  <si>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</si>
  <si>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</si>
  <si>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</si>
  <si>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</si>
  <si>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</si>
  <si>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</si>
  <si>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</si>
  <si>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</si>
  <si>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</si>
  <si>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</si>
  <si>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</si>
  <si>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</si>
  <si>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</si>
  <si>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</si>
  <si>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</si>
  <si>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</si>
  <si>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</si>
  <si>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</si>
  <si>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</si>
  <si>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</si>
  <si>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</si>
  <si>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</si>
  <si>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</si>
  <si>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</si>
  <si>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</si>
  <si>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</si>
  <si>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</si>
  <si>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</si>
  <si>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</si>
  <si>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</si>
  <si>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</si>
  <si>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</si>
  <si>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</si>
  <si>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</si>
  <si>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</si>
  <si>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</si>
  <si>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</si>
  <si>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</si>
  <si>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</si>
  <si>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</si>
  <si>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</si>
  <si>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</si>
  <si>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</si>
  <si>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</si>
  <si>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</si>
  <si>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</si>
  <si>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</si>
  <si>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</si>
  <si>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</si>
  <si>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</si>
  <si>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</si>
  <si>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</si>
  <si>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</si>
  <si>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</si>
  <si>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</si>
  <si>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</si>
  <si>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</si>
  <si>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</si>
  <si>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</si>
  <si>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</si>
  <si>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</si>
  <si>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</si>
  <si>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</si>
  <si>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</si>
  <si>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</si>
  <si>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</si>
  <si>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</si>
  <si>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</si>
  <si>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</si>
  <si>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</si>
  <si>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</si>
  <si>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</si>
  <si>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</si>
  <si>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</si>
  <si>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</si>
  <si>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</si>
  <si>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</si>
  <si>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</si>
  <si>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</si>
  <si>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</si>
  <si>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</si>
  <si>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</si>
  <si>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</si>
  <si>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</si>
  <si>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</si>
  <si>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</si>
  <si>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</si>
  <si>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</si>
  <si>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</si>
  <si>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</si>
  <si>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</si>
  <si>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</si>
  <si>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</si>
  <si>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</si>
  <si>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</si>
  <si>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</si>
  <si>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</si>
  <si>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</si>
  <si>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</si>
  <si>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</si>
  <si>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</si>
  <si>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</si>
  <si>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</si>
  <si>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</si>
  <si>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</si>
  <si>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</si>
  <si>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</si>
  <si>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</si>
  <si>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</si>
  <si>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</si>
  <si>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</si>
  <si>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</si>
  <si>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</si>
  <si>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</si>
  <si>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</si>
  <si>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</si>
  <si>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</si>
  <si>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</si>
  <si>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</si>
  <si>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</si>
  <si>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</si>
  <si>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</si>
  <si>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</si>
  <si>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</si>
  <si>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</si>
  <si>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</si>
  <si>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</si>
  <si>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</si>
  <si>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</si>
  <si>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</si>
  <si>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</si>
  <si>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</si>
  <si>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</si>
  <si>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</si>
  <si>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</si>
  <si>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</si>
  <si>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</si>
  <si>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</si>
  <si>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</si>
  <si>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</si>
  <si>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</si>
  <si>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</si>
  <si>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</si>
  <si>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</si>
  <si>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</si>
  <si>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</si>
  <si>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</si>
  <si>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</si>
  <si>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</si>
  <si>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</si>
  <si>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</si>
  <si>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</si>
  <si>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</si>
  <si>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</si>
  <si>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</si>
  <si>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</si>
  <si>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</si>
  <si>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</si>
  <si>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</si>
  <si>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</si>
  <si>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</si>
  <si>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</si>
  <si>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</si>
  <si>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</si>
  <si>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</si>
  <si>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</si>
  <si>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</si>
  <si>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</si>
  <si>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</si>
  <si>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</si>
  <si>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</si>
  <si>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</si>
  <si>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</si>
  <si>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</si>
  <si>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</si>
  <si>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</si>
  <si>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</si>
  <si>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</si>
  <si>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</si>
  <si>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</si>
  <si>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</si>
  <si>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</si>
  <si>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</si>
  <si>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</si>
  <si>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</si>
  <si>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</si>
  <si>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</si>
  <si>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</si>
  <si>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</si>
  <si>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</si>
  <si>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</si>
  <si>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</si>
  <si>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</si>
  <si>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</si>
  <si>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</si>
  <si>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</si>
  <si>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</si>
  <si>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</si>
  <si>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</si>
  <si>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</si>
  <si>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</si>
  <si>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</si>
  <si>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</si>
  <si>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</si>
  <si>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</si>
  <si>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</si>
  <si>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</si>
  <si>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</si>
  <si>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</si>
  <si>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</si>
  <si>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</si>
  <si>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</si>
  <si>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</si>
  <si>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</si>
  <si>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</si>
  <si>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</si>
  <si>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</si>
  <si>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</si>
  <si>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</si>
  <si>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</si>
  <si>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</si>
  <si>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</si>
  <si>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</si>
  <si>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</si>
  <si>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</si>
  <si>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</si>
  <si>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</si>
  <si>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</si>
  <si>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</si>
  <si>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</si>
  <si>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</si>
  <si>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</si>
  <si>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</si>
  <si>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</si>
  <si>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</si>
  <si>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</si>
  <si>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</si>
  <si>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</si>
  <si>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</si>
  <si>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</si>
  <si>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</si>
  <si>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</si>
  <si>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</si>
  <si>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</si>
  <si>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</si>
  <si>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</si>
  <si>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</si>
  <si>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</si>
  <si>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</si>
  <si>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</si>
  <si>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</si>
  <si>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</si>
  <si>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</si>
  <si>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</si>
  <si>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</si>
  <si>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</si>
  <si>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</si>
  <si>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</si>
  <si>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</si>
  <si>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</si>
  <si>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</si>
  <si>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</si>
  <si>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</si>
  <si>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</si>
  <si>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</si>
  <si>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</si>
  <si>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</si>
  <si>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</si>
  <si>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</si>
  <si>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</si>
  <si>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</si>
  <si>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</si>
  <si>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</si>
  <si>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</si>
  <si>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</si>
  <si>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</si>
  <si>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</si>
  <si>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</si>
  <si>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</si>
  <si>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</si>
  <si>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</si>
  <si>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</si>
  <si>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</si>
  <si>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</si>
  <si>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</si>
  <si>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</si>
  <si>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</si>
  <si>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</si>
  <si>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</si>
  <si>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</si>
  <si>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</si>
  <si>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</si>
  <si>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</si>
  <si>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</si>
  <si>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</si>
  <si>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</si>
  <si>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</si>
  <si>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</si>
  <si>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</si>
  <si>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</si>
  <si>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</si>
  <si>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</si>
  <si>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</si>
  <si>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</si>
  <si>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</si>
  <si>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</si>
  <si>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</si>
  <si>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</si>
  <si>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</si>
  <si>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</si>
  <si>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</si>
  <si>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</si>
  <si>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</si>
  <si>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</si>
  <si>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</si>
  <si>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</si>
  <si>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</si>
  <si>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</si>
  <si>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</si>
  <si>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</si>
  <si>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</si>
  <si>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</si>
  <si>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</si>
  <si>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</si>
  <si>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</si>
  <si>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</si>
  <si>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</si>
  <si>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</si>
  <si>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</si>
  <si>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</si>
  <si>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</si>
  <si>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</si>
  <si>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</si>
  <si>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</si>
  <si>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</si>
  <si>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</si>
  <si>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</si>
  <si>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</si>
  <si>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</si>
  <si>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</si>
  <si>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</si>
  <si>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</si>
  <si>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</si>
  <si>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</si>
  <si>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</si>
  <si>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</si>
  <si>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</si>
  <si>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</si>
  <si>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</si>
  <si>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</si>
  <si>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</si>
  <si>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</si>
  <si>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</si>
  <si>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</si>
  <si>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</si>
  <si>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</si>
  <si>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</si>
  <si>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</si>
  <si>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</si>
  <si>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</si>
  <si>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</si>
  <si>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</si>
  <si>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</si>
  <si>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</si>
  <si>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</si>
  <si>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</si>
  <si>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</si>
  <si>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</si>
  <si>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</si>
  <si>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</si>
  <si>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</si>
  <si>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</si>
  <si>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</si>
  <si>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</si>
  <si>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</si>
  <si>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</si>
  <si>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</si>
  <si>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</si>
  <si>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</si>
  <si>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</si>
  <si>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</si>
  <si>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</si>
  <si>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</si>
  <si>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</si>
  <si>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</si>
  <si>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</si>
  <si>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</si>
  <si>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</si>
  <si>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</si>
  <si>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</si>
  <si>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</si>
  <si>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</si>
  <si>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</si>
  <si>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</si>
  <si>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</si>
  <si>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</si>
  <si>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</si>
  <si>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</si>
  <si>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</si>
  <si>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</si>
  <si>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</si>
  <si>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</si>
  <si>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</si>
  <si>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</si>
  <si>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</si>
  <si>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</si>
  <si>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</si>
  <si>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</si>
  <si>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</si>
  <si>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</si>
  <si>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</si>
  <si>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</si>
  <si>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</si>
  <si>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</si>
  <si>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</si>
  <si>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</si>
  <si>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</si>
  <si>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</si>
  <si>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</si>
  <si>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</si>
  <si>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</si>
  <si>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</si>
  <si>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</si>
  <si>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</si>
  <si>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</si>
  <si>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</si>
  <si>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</si>
  <si>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</si>
  <si>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</si>
  <si>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</si>
  <si>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</si>
  <si>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</si>
  <si>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</si>
  <si>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</si>
  <si>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</si>
  <si>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</si>
  <si>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</si>
  <si>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</si>
  <si>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</si>
  <si>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</si>
  <si>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</si>
  <si>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</si>
  <si>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</si>
  <si>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</si>
  <si>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</si>
  <si>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</si>
  <si>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</si>
  <si>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</si>
  <si>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</si>
  <si>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</si>
  <si>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</si>
  <si>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</si>
  <si>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</si>
  <si>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</si>
  <si>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</si>
  <si>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</si>
  <si>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</si>
  <si>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</si>
  <si>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</si>
  <si>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</si>
  <si>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</si>
  <si>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</si>
  <si>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</si>
  <si>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</si>
  <si>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</si>
  <si>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</si>
  <si>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</si>
  <si>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</si>
  <si>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</si>
  <si>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</si>
  <si>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</si>
  <si>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</si>
  <si>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</si>
  <si>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</si>
  <si>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</si>
  <si>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</si>
  <si>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</si>
  <si>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</si>
  <si>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</si>
  <si>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</si>
  <si>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</si>
  <si>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</si>
  <si>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</si>
  <si>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</si>
  <si>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</si>
  <si>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</si>
  <si>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</si>
  <si>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</si>
  <si>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</si>
  <si>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</si>
  <si>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</si>
  <si>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</si>
  <si>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</si>
  <si>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</si>
  <si>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</si>
  <si>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</si>
  <si>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</si>
  <si>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</si>
  <si>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</si>
  <si>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</si>
  <si>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</si>
  <si>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</si>
  <si>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</si>
  <si>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</si>
  <si>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</si>
  <si>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</si>
  <si>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</si>
  <si>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</si>
  <si>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</si>
  <si>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</si>
  <si>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</si>
  <si>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</si>
  <si>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</si>
  <si>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</si>
  <si>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</si>
  <si>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</si>
  <si>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</si>
  <si>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</si>
  <si>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</si>
  <si>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</si>
  <si>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</si>
  <si>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</si>
  <si>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</si>
  <si>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</si>
  <si>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</si>
  <si>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</si>
  <si>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</si>
  <si>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</si>
  <si>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</si>
  <si>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</si>
  <si>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</si>
  <si>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</si>
  <si>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</si>
  <si>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</si>
  <si>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</si>
  <si>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</si>
  <si>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</si>
  <si>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</si>
  <si>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</si>
  <si>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</si>
  <si>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</si>
  <si>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</si>
  <si>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</si>
  <si>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</si>
  <si>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</si>
  <si>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</si>
  <si>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</si>
  <si>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</si>
  <si>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</si>
  <si>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</si>
  <si>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</si>
  <si>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</si>
  <si>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</si>
  <si>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</si>
  <si>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</si>
  <si>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</si>
  <si>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</si>
  <si>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</si>
  <si>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</si>
  <si>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</si>
  <si>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</si>
  <si>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</si>
  <si>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</si>
  <si>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</si>
  <si>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</si>
  <si>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</si>
  <si>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</si>
  <si>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</si>
  <si>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</si>
  <si>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</si>
  <si>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</si>
  <si>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</si>
  <si>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</si>
  <si>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</si>
  <si>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</si>
  <si>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</si>
  <si>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</si>
  <si>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</si>
  <si>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</si>
  <si>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</si>
  <si>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</si>
  <si>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</si>
  <si>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</si>
  <si>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</si>
  <si>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</si>
  <si>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</si>
  <si>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</si>
  <si>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</si>
  <si>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</si>
  <si>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</si>
  <si>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</si>
  <si>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</si>
  <si>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</si>
  <si>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</si>
  <si>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</si>
  <si>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</si>
  <si>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</si>
  <si>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</si>
  <si>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</si>
  <si>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</si>
  <si>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</si>
  <si>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</si>
  <si>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</si>
  <si>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</si>
  <si>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</si>
  <si>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</si>
  <si>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</si>
  <si>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</si>
  <si>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</si>
  <si>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</si>
  <si>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</si>
  <si>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</si>
  <si>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</si>
  <si>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</si>
  <si>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</si>
  <si>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</si>
  <si>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</si>
  <si>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</si>
  <si>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</si>
  <si>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</si>
  <si>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</si>
  <si>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</si>
  <si>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</si>
  <si>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</si>
  <si>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</si>
  <si>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</si>
  <si>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</si>
  <si>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</si>
  <si>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</si>
  <si>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</si>
  <si>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</si>
  <si>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</si>
  <si>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</si>
  <si>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</si>
  <si>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</si>
  <si>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</si>
  <si>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</si>
  <si>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</si>
  <si>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</si>
  <si>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</si>
  <si>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</si>
  <si>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</si>
  <si>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</si>
  <si>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</si>
  <si>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</si>
  <si>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</si>
  <si>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</si>
  <si>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</si>
  <si>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</si>
  <si>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</si>
  <si>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</si>
  <si>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</si>
  <si>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</si>
  <si>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</si>
  <si>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</si>
  <si>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</si>
  <si>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</si>
  <si>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</si>
  <si>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</si>
  <si>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</si>
  <si>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</si>
  <si>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</si>
  <si>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</si>
  <si>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</si>
  <si>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</si>
  <si>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</si>
  <si>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</si>
  <si>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</si>
  <si>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</si>
  <si>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</si>
  <si>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</si>
  <si>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</si>
  <si>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</si>
  <si>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</si>
  <si>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</si>
  <si>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</si>
  <si>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</si>
  <si>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</si>
  <si>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</si>
  <si>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</si>
  <si>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</si>
  <si>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</si>
  <si>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</si>
  <si>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</si>
  <si>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</si>
  <si>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</si>
  <si>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</si>
  <si>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</si>
  <si>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</si>
  <si>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</si>
  <si>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</si>
  <si>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</si>
  <si>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</si>
  <si>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</si>
  <si>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</si>
  <si>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</si>
  <si>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</si>
  <si>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</si>
  <si>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</si>
  <si>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</si>
  <si>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</si>
  <si>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</si>
  <si>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</si>
  <si>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</si>
  <si>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</si>
  <si>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</si>
  <si>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</si>
  <si>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</si>
  <si>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</si>
  <si>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</si>
  <si>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</si>
  <si>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</si>
  <si>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</si>
  <si>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</si>
  <si>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</si>
  <si>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</si>
  <si>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</si>
  <si>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</si>
  <si>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</si>
  <si>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</si>
  <si>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</si>
  <si>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</si>
  <si>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</si>
  <si>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</si>
  <si>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</si>
  <si>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</si>
  <si>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</si>
  <si>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</si>
  <si>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</si>
  <si>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</si>
  <si>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</si>
  <si>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</si>
  <si>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</si>
  <si>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</si>
  <si>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</si>
  <si>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</si>
  <si>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</si>
  <si>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</si>
  <si>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</si>
  <si>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</si>
  <si>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</si>
  <si>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</si>
  <si>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</si>
  <si>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</si>
  <si>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</si>
  <si>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</si>
  <si>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</si>
  <si>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</si>
  <si>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</si>
  <si>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</si>
  <si>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</si>
  <si>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</si>
  <si>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</si>
  <si>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</si>
  <si>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</si>
  <si>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</si>
  <si>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</si>
  <si>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</si>
  <si>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</si>
  <si>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</si>
  <si>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</si>
  <si>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</si>
  <si>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</si>
  <si>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</si>
  <si>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</si>
  <si>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</si>
  <si>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</si>
  <si>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</si>
  <si>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</si>
  <si>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</si>
  <si>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</si>
  <si>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</si>
  <si>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</si>
  <si>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</si>
  <si>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</si>
  <si>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</si>
  <si>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</si>
  <si>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</si>
  <si>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</si>
  <si>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</si>
  <si>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</si>
  <si>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</si>
  <si>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</si>
  <si>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</si>
  <si>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</si>
  <si>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</si>
  <si>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</si>
  <si>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</si>
  <si>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</si>
  <si>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</si>
  <si>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</si>
  <si>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</si>
  <si>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</si>
  <si>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</si>
  <si>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</si>
  <si>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</si>
  <si>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</si>
  <si>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</si>
  <si>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</si>
  <si>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</si>
  <si>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</si>
  <si>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</si>
  <si>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</si>
  <si>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</si>
  <si>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</si>
  <si>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</si>
  <si>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</si>
  <si>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</si>
  <si>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</si>
  <si>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</si>
  <si>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</si>
  <si>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</si>
  <si>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</si>
  <si>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</si>
  <si>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</si>
  <si>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</si>
  <si>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</si>
  <si>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</si>
  <si>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</si>
  <si>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</si>
  <si>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</si>
  <si>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</si>
  <si>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</si>
  <si>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</si>
  <si>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</si>
  <si>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</si>
  <si>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</si>
  <si>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</si>
  <si>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</si>
  <si>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</si>
  <si>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</si>
  <si>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</si>
  <si>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</si>
  <si>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</si>
  <si>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</si>
  <si>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</si>
  <si>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</si>
  <si>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</si>
  <si>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</si>
  <si>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</si>
  <si>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</si>
  <si>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</si>
  <si>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</si>
  <si>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</si>
  <si>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</si>
  <si>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</si>
  <si>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</si>
  <si>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</si>
  <si>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</si>
  <si>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</si>
  <si>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</si>
  <si>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</si>
  <si>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</si>
  <si>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</si>
  <si>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</si>
  <si>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</si>
  <si>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</si>
  <si>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</si>
  <si>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</si>
  <si>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</si>
  <si>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</si>
  <si>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</si>
  <si>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</si>
  <si>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</si>
  <si>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</si>
  <si>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</si>
  <si>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</si>
  <si>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</si>
  <si>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</si>
  <si>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</si>
  <si>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</si>
  <si>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</si>
  <si>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</si>
  <si>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</si>
  <si>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</si>
  <si>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</si>
  <si>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</si>
  <si>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</si>
  <si>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</si>
  <si>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</si>
  <si>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</si>
  <si>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</si>
  <si>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</si>
  <si>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</si>
  <si>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</si>
  <si>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</si>
  <si>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</si>
  <si>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</si>
  <si>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</si>
  <si>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</si>
  <si>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</si>
  <si>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</si>
  <si>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</si>
  <si>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</si>
  <si>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</si>
  <si>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</si>
  <si>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</si>
  <si>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</si>
  <si>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</si>
  <si>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</si>
  <si>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</si>
  <si>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</si>
  <si>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</si>
  <si>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</si>
  <si>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</si>
  <si>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</si>
  <si>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</si>
  <si>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</si>
  <si>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</si>
  <si>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</si>
  <si>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</si>
  <si>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</si>
  <si>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</si>
  <si>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</si>
  <si>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</si>
  <si>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</si>
  <si>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</si>
  <si>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</si>
  <si>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</si>
  <si>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</si>
  <si>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</si>
  <si>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</si>
  <si>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</si>
  <si>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</si>
  <si>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</si>
  <si>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</si>
  <si>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</si>
  <si>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</si>
  <si>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</si>
  <si>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</si>
  <si>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</si>
  <si>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</si>
  <si>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</si>
  <si>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</si>
  <si>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</si>
  <si>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</si>
  <si>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</si>
  <si>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</si>
  <si>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</si>
  <si>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</si>
  <si>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</si>
  <si>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</si>
  <si>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</si>
  <si>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</si>
  <si>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</si>
  <si>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</si>
  <si>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</si>
  <si>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</si>
  <si>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</si>
  <si>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</si>
  <si>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</si>
  <si>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</si>
  <si>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</si>
  <si>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</si>
  <si>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</si>
  <si>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</si>
  <si>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</si>
  <si>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</si>
  <si>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</si>
  <si>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</si>
  <si>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</si>
  <si>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</si>
  <si>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</si>
  <si>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</si>
  <si>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</si>
  <si>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</si>
  <si>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</si>
  <si>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</si>
  <si>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</si>
  <si>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</si>
  <si>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</si>
  <si>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</si>
  <si>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</si>
  <si>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</si>
  <si>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</si>
  <si>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</si>
  <si>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</si>
  <si>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</si>
  <si>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</si>
  <si>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</si>
  <si>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</si>
  <si>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</si>
  <si>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</si>
  <si>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</si>
  <si>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</si>
  <si>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</si>
  <si>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</si>
  <si>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</si>
  <si>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</si>
  <si>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</si>
  <si>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</si>
  <si>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</si>
  <si>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</si>
  <si>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</si>
  <si>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</si>
  <si>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</si>
  <si>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</si>
  <si>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</si>
  <si>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</si>
  <si>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</si>
  <si>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</si>
  <si>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</si>
  <si>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</si>
  <si>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</si>
  <si>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</si>
  <si>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</si>
  <si>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</si>
  <si>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</si>
  <si>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</si>
  <si>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</si>
  <si>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</si>
  <si>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</si>
  <si>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</si>
  <si>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</si>
  <si>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</si>
  <si>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</si>
  <si>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</si>
  <si>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</si>
  <si>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</si>
  <si>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</si>
  <si>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</si>
  <si>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</si>
  <si>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</si>
  <si>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</si>
  <si>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</si>
  <si>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</si>
  <si>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</si>
  <si>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</si>
  <si>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</si>
  <si>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</si>
  <si>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</si>
  <si>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</si>
  <si>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</si>
  <si>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</si>
  <si>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</si>
  <si>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</si>
  <si>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</si>
  <si>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</si>
  <si>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</si>
  <si>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</si>
  <si>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</si>
  <si>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</si>
  <si>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</si>
  <si>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</si>
  <si>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</si>
  <si>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</si>
  <si>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</si>
  <si>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</si>
  <si>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</si>
  <si>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</si>
  <si>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</si>
  <si>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</si>
  <si>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</si>
  <si>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</si>
  <si>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</si>
  <si>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</si>
  <si>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</si>
  <si>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</si>
  <si>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</si>
  <si>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</si>
  <si>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</si>
  <si>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</si>
  <si>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</si>
  <si>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</si>
  <si>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</si>
  <si>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</si>
  <si>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</si>
  <si>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</si>
  <si>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</si>
  <si>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</si>
  <si>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</si>
  <si>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</si>
  <si>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</si>
  <si>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</si>
  <si>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</si>
  <si>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</si>
  <si>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</si>
  <si>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</si>
  <si>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</si>
  <si>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</si>
  <si>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</si>
  <si>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</si>
  <si>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</si>
  <si>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</si>
  <si>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</si>
  <si>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</si>
  <si>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</si>
  <si>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</si>
  <si>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</si>
  <si>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</si>
  <si>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</si>
  <si>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</si>
  <si>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</si>
  <si>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</si>
  <si>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</si>
  <si>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</si>
  <si>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</si>
  <si>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</si>
  <si>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</si>
  <si>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</si>
  <si>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</si>
  <si>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</si>
  <si>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</si>
  <si>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</si>
  <si>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</si>
  <si>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</si>
  <si>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</si>
  <si>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</si>
  <si>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</si>
  <si>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</si>
  <si>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</si>
  <si>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</si>
  <si>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</si>
  <si>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</si>
  <si>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</si>
  <si>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</si>
  <si>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</si>
  <si>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</si>
  <si>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</si>
  <si>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</si>
  <si>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</si>
  <si>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</si>
  <si>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</si>
  <si>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</si>
  <si>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</si>
  <si>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</si>
  <si>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</si>
  <si>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</si>
  <si>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</si>
  <si>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</si>
  <si>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</si>
  <si>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</si>
  <si>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</si>
  <si>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</si>
  <si>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</si>
  <si>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</si>
  <si>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</si>
  <si>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</si>
  <si>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</si>
  <si>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</si>
  <si>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</si>
  <si>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</si>
  <si>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</si>
  <si>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</si>
  <si>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</si>
  <si>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</si>
  <si>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</si>
  <si>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</si>
  <si>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</si>
  <si>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</si>
  <si>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</si>
  <si>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</si>
  <si>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</si>
  <si>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</si>
  <si>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</si>
  <si>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</si>
  <si>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</si>
  <si>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</si>
  <si>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</si>
  <si>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</si>
  <si>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</si>
  <si>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</si>
  <si>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</si>
  <si>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</si>
  <si>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</si>
  <si>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</si>
  <si>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</si>
  <si>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</si>
  <si>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</si>
  <si>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</si>
  <si>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</si>
  <si>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</si>
  <si>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</si>
  <si>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</si>
  <si>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</si>
  <si>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</si>
  <si>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</si>
  <si>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</si>
  <si>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</si>
  <si>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</si>
  <si>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</si>
  <si>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</si>
  <si>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</si>
  <si>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</si>
  <si>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</si>
  <si>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</si>
  <si>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</si>
  <si>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</si>
  <si>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</si>
  <si>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</si>
  <si>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</si>
  <si>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</si>
  <si>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</si>
  <si>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</si>
  <si>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</si>
  <si>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</si>
  <si>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</si>
  <si>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</si>
  <si>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</si>
  <si>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</si>
  <si>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</si>
  <si>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</si>
  <si>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</si>
  <si>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</si>
  <si>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</si>
  <si>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</si>
  <si>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</si>
  <si>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</si>
  <si>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</si>
  <si>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</si>
  <si>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</si>
  <si>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</si>
  <si>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</si>
  <si>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</si>
  <si>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</si>
  <si>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</si>
  <si>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</si>
  <si>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</si>
  <si>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</si>
  <si>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</si>
  <si>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</si>
  <si>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</si>
  <si>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</si>
  <si>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</si>
  <si>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</si>
  <si>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</si>
  <si>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</si>
  <si>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</si>
  <si>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</si>
  <si>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</si>
  <si>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</si>
  <si>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</si>
  <si>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</si>
  <si>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</si>
  <si>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</si>
  <si>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</si>
  <si>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</si>
  <si>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</si>
  <si>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</si>
  <si>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</si>
  <si>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</si>
  <si>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</si>
  <si>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</si>
  <si>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</si>
  <si>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</si>
  <si>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</si>
  <si>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</si>
  <si>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</si>
  <si>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</si>
  <si>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</si>
  <si>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</si>
  <si>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</si>
  <si>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</si>
  <si>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</si>
  <si>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</si>
  <si>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</si>
  <si>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</si>
  <si>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</si>
  <si>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</si>
  <si>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</si>
  <si>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</si>
  <si>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</si>
  <si>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</si>
  <si>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</si>
  <si>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</si>
  <si>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</si>
  <si>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</si>
  <si>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</si>
  <si>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</si>
  <si>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</si>
  <si>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</si>
  <si>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</si>
  <si>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</si>
  <si>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</si>
  <si>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</si>
  <si>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</si>
  <si>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</si>
  <si>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</si>
  <si>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</si>
  <si>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</si>
  <si>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</si>
  <si>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</si>
  <si>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</si>
  <si>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</si>
  <si>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</si>
  <si>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</si>
  <si>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</si>
  <si>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</si>
  <si>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</si>
  <si>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</si>
  <si>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</si>
  <si>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</si>
  <si>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</si>
  <si>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</si>
  <si>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</si>
  <si>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</si>
  <si>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</si>
  <si>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</si>
  <si>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</si>
  <si>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</si>
  <si>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</si>
  <si>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</si>
  <si>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</si>
  <si>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</si>
  <si>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</si>
  <si>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</si>
  <si>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</si>
  <si>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</si>
  <si>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</si>
  <si>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</si>
  <si>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</si>
  <si>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</si>
  <si>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</si>
  <si>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</si>
  <si>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</si>
  <si>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</si>
  <si>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</si>
  <si>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</si>
  <si>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</si>
  <si>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</si>
  <si>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</si>
  <si>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</si>
  <si>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</si>
  <si>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</si>
  <si>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</si>
  <si>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</si>
  <si>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</si>
  <si>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</si>
  <si>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</si>
  <si>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</si>
  <si>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</si>
  <si>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</si>
  <si>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</si>
  <si>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</si>
  <si>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</si>
  <si>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</si>
  <si>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</si>
  <si>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</si>
  <si>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</si>
  <si>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</si>
  <si>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</si>
  <si>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</si>
  <si>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</si>
  <si>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</si>
  <si>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</si>
  <si>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</si>
  <si>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</si>
  <si>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</si>
  <si>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</si>
  <si>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</si>
  <si>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</si>
  <si>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</si>
  <si>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</si>
  <si>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</si>
  <si>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</si>
  <si>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</si>
  <si>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</si>
  <si>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</si>
  <si>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</si>
  <si>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</si>
  <si>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</si>
  <si>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</si>
  <si>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</si>
  <si>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</si>
  <si>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</si>
  <si>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</si>
  <si>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</si>
  <si>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</si>
  <si>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</si>
  <si>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</si>
  <si>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</si>
  <si>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</si>
  <si>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</si>
  <si>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</si>
  <si>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</si>
  <si>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</si>
  <si>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</si>
  <si>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</si>
  <si>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</si>
  <si>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</si>
  <si>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</si>
  <si>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</si>
  <si>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</si>
  <si>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</si>
  <si>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</si>
  <si>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</si>
  <si>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</si>
  <si>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</si>
  <si>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</si>
  <si>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</si>
  <si>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</si>
  <si>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</si>
  <si>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</si>
  <si>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</si>
  <si>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</si>
  <si>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</si>
  <si>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</si>
  <si>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</si>
  <si>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</si>
  <si>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</si>
  <si>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</si>
  <si>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</si>
  <si>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</si>
  <si>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</si>
  <si>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</si>
  <si>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</si>
  <si>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</si>
  <si>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</si>
  <si>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</si>
  <si>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</si>
  <si>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</si>
  <si>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</si>
  <si>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</si>
  <si>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</si>
  <si>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</si>
  <si>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</si>
  <si>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</si>
  <si>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</si>
  <si>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</si>
  <si>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</si>
  <si>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</si>
  <si>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</si>
  <si>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</si>
  <si>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</si>
  <si>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</si>
  <si>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</si>
  <si>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</si>
  <si>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</si>
  <si>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</si>
  <si>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</si>
  <si>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</si>
  <si>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</si>
  <si>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</si>
  <si>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</si>
  <si>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</si>
  <si>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</si>
  <si>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</si>
  <si>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</si>
  <si>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</si>
  <si>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</si>
  <si>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</si>
  <si>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</si>
  <si>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</si>
  <si>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</si>
  <si>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</si>
  <si>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</si>
  <si>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</si>
  <si>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</si>
  <si>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</si>
  <si>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</si>
  <si>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</si>
  <si>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</si>
  <si>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</si>
  <si>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</si>
  <si>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</si>
  <si>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</si>
  <si>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</si>
  <si>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</si>
  <si>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</si>
  <si>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</si>
  <si>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</si>
  <si>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</si>
  <si>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</si>
  <si>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</si>
  <si>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</si>
  <si>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</si>
  <si>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</si>
  <si>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</si>
  <si>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</si>
  <si>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</si>
  <si>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</si>
  <si>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</si>
  <si>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</si>
  <si>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</si>
  <si>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</si>
  <si>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</si>
  <si>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</si>
  <si>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</si>
  <si>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</si>
  <si>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</si>
  <si>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</si>
  <si>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</si>
  <si>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</si>
  <si>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</si>
  <si>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</si>
  <si>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</si>
  <si>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</si>
  <si>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</si>
  <si>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</si>
  <si>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</si>
  <si>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</si>
  <si>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</si>
  <si>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</si>
  <si>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</si>
  <si>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</si>
  <si>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</si>
  <si>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</si>
  <si>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</si>
  <si>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</si>
  <si>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</si>
  <si>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</si>
  <si>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</si>
  <si>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</si>
  <si>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</si>
  <si>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</si>
  <si>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</si>
  <si>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</si>
  <si>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</si>
  <si>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</si>
  <si>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</si>
  <si>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</si>
  <si>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</si>
  <si>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</si>
  <si>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</si>
  <si>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</si>
  <si>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</si>
  <si>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</si>
  <si>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</si>
  <si>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</si>
  <si>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</si>
  <si>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</si>
  <si>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</si>
  <si>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</si>
  <si>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</si>
  <si>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</si>
  <si>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</si>
  <si>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</si>
  <si>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</si>
  <si>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</si>
  <si>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</si>
  <si>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</si>
  <si>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</si>
  <si>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</si>
  <si>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</si>
  <si>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</si>
  <si>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</si>
  <si>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</si>
  <si>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</si>
  <si>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</si>
  <si>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</si>
  <si>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</si>
  <si>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</si>
  <si>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</si>
  <si>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</si>
  <si>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</si>
  <si>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</si>
  <si>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</si>
  <si>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</si>
  <si>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</si>
  <si>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</si>
  <si>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</si>
  <si>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</si>
  <si>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</si>
  <si>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</si>
  <si>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</si>
  <si>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</si>
  <si>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</si>
  <si>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</si>
  <si>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</si>
  <si>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</si>
  <si>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</si>
  <si>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</si>
  <si>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</si>
  <si>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</si>
  <si>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</si>
  <si>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</si>
  <si>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</si>
  <si>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</si>
  <si>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</si>
  <si>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</si>
  <si>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</si>
  <si>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</si>
  <si>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</si>
  <si>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</si>
  <si>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</si>
  <si>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</si>
  <si>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</si>
  <si>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</si>
  <si>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</si>
  <si>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</si>
  <si>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</si>
  <si>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</si>
  <si>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</si>
  <si>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</si>
  <si>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</si>
  <si>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</si>
  <si>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</si>
  <si>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</si>
  <si>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</si>
  <si>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</si>
  <si>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</si>
  <si>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</si>
  <si>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</si>
  <si>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</si>
  <si>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</si>
  <si>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</si>
  <si>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</si>
  <si>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</si>
  <si>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</si>
  <si>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</si>
  <si>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</si>
  <si>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</si>
  <si>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</si>
  <si>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</si>
  <si>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</si>
  <si>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</si>
  <si>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</si>
  <si>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</si>
  <si>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</si>
  <si>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</si>
  <si>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</si>
  <si>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</si>
  <si>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</si>
  <si>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</si>
  <si>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</si>
  <si>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</si>
  <si>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</si>
  <si>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</si>
  <si>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</si>
  <si>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</si>
  <si>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</si>
  <si>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</si>
  <si>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</si>
  <si>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</si>
  <si>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</si>
  <si>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</si>
  <si>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</si>
  <si>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</si>
  <si>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</si>
  <si>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</si>
  <si>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</si>
  <si>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</si>
  <si>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</si>
  <si>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</si>
  <si>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</si>
  <si>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</si>
  <si>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</si>
  <si>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</si>
  <si>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</si>
  <si>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</si>
  <si>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</si>
  <si>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</si>
  <si>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</si>
  <si>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</si>
  <si>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</si>
  <si>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</si>
  <si>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</si>
  <si>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</si>
  <si>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</si>
  <si>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</si>
  <si>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</si>
  <si>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</si>
  <si>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</si>
  <si>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</si>
  <si>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</si>
  <si>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</si>
  <si>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</si>
  <si>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</si>
  <si>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</si>
  <si>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</si>
  <si>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</si>
  <si>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</si>
  <si>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</si>
  <si>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</si>
  <si>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</si>
  <si>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</si>
  <si>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</si>
  <si>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</si>
  <si>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</si>
  <si>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</si>
  <si>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</si>
  <si>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</si>
  <si>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</si>
  <si>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</si>
  <si>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</si>
  <si>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</si>
  <si>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</si>
  <si>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</si>
  <si>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</si>
  <si>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</si>
  <si>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</si>
  <si>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</si>
  <si>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</si>
  <si>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</si>
  <si>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</si>
  <si>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</si>
  <si>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</si>
  <si>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</si>
  <si>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</si>
  <si>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</si>
  <si>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</si>
  <si>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</si>
  <si>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</si>
  <si>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</si>
  <si>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</si>
  <si>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</si>
  <si>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</si>
  <si>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</si>
  <si>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</si>
  <si>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</si>
  <si>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</si>
  <si>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</si>
  <si>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</si>
  <si>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</si>
  <si>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</si>
  <si>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</si>
  <si>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</si>
  <si>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</si>
  <si>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</si>
  <si>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</si>
  <si>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</si>
  <si>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</si>
  <si>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</si>
  <si>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</si>
  <si>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</si>
  <si>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</si>
  <si>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</si>
  <si>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</si>
  <si>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</si>
  <si>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</si>
  <si>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</si>
  <si>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</si>
  <si>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</si>
  <si>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</si>
  <si>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</si>
  <si>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</si>
  <si>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</si>
  <si>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</si>
  <si>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</si>
  <si>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</si>
  <si>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</si>
  <si>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</si>
  <si>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</si>
  <si>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</si>
  <si>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</si>
  <si>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</si>
  <si>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</si>
  <si>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</si>
  <si>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</si>
  <si>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</si>
  <si>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</si>
  <si>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</si>
  <si>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</si>
  <si>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</si>
  <si>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</si>
  <si>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</si>
  <si>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</si>
  <si>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</si>
  <si>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</si>
  <si>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</si>
  <si>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</si>
  <si>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</si>
  <si>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</si>
  <si>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</si>
  <si>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</si>
  <si>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</si>
  <si>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</si>
  <si>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</si>
  <si>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</si>
  <si>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</si>
  <si>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</si>
  <si>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</si>
  <si>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</si>
  <si>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</si>
  <si>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</si>
  <si>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</si>
  <si>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</si>
  <si>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</si>
  <si>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</si>
  <si>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</si>
  <si>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</si>
  <si>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</si>
  <si>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</si>
  <si>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</si>
  <si>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</si>
  <si>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</si>
  <si>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</si>
  <si>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</si>
  <si>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</si>
  <si>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</si>
  <si>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</si>
  <si>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</si>
  <si>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</si>
  <si>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</si>
  <si>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</si>
  <si>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</si>
  <si>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</si>
  <si>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</si>
  <si>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</si>
  <si>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</si>
  <si>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</si>
  <si>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</si>
  <si>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</si>
  <si>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</si>
  <si>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</si>
  <si>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</si>
  <si>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</si>
  <si>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</si>
  <si>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</si>
  <si>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</si>
  <si>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</si>
  <si>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</si>
  <si>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</si>
  <si>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</si>
  <si>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</si>
  <si>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</si>
  <si>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</si>
  <si>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</si>
  <si>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</si>
  <si>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</si>
  <si>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</si>
  <si>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</si>
  <si>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</si>
  <si>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</si>
  <si>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</si>
  <si>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</si>
  <si>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</si>
  <si>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</si>
  <si>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</si>
  <si>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</si>
  <si>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</si>
  <si>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</si>
  <si>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</si>
  <si>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</si>
  <si>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</si>
  <si>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</si>
  <si>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</si>
  <si>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</si>
  <si>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</si>
  <si>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</si>
  <si>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</si>
  <si>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</si>
  <si>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</si>
  <si>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</si>
  <si>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</si>
  <si>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</si>
  <si>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</si>
  <si>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</si>
  <si>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</si>
  <si>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</si>
  <si>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</si>
  <si>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</si>
  <si>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</si>
  <si>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</si>
  <si>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</si>
  <si>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</si>
  <si>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</si>
  <si>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</si>
  <si>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</si>
  <si>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</si>
  <si>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</si>
  <si>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</si>
  <si>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</si>
  <si>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</si>
  <si>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</si>
  <si>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</si>
  <si>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</si>
  <si>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</si>
  <si>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</si>
  <si>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</si>
  <si>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</si>
  <si>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</si>
  <si>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</si>
  <si>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</si>
  <si>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</si>
  <si>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</si>
  <si>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</si>
  <si>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</si>
  <si>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</si>
  <si>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</si>
  <si>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</si>
  <si>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</si>
  <si>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</si>
  <si>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</si>
  <si>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</si>
  <si>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</si>
  <si>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</si>
  <si>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</si>
  <si>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</si>
  <si>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</si>
  <si>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</si>
  <si>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</si>
  <si>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</si>
  <si>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</si>
  <si>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</si>
  <si>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</si>
  <si>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</si>
  <si>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</si>
  <si>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</si>
  <si>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</si>
  <si>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</si>
  <si>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</si>
  <si>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</si>
  <si>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</si>
  <si>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</si>
  <si>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</si>
  <si>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</si>
  <si>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</si>
  <si>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</si>
  <si>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</si>
  <si>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</si>
  <si>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</si>
  <si>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</si>
  <si>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</si>
  <si>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</si>
  <si>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</si>
  <si>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</si>
  <si>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</si>
  <si>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</si>
  <si>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</si>
  <si>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</si>
  <si>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</si>
  <si>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</si>
  <si>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</si>
  <si>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</si>
  <si>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</si>
  <si>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</si>
  <si>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</si>
  <si>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</si>
  <si>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</si>
  <si>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</si>
  <si>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</si>
  <si>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</si>
  <si>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</si>
  <si>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</si>
  <si>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</si>
  <si>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</si>
  <si>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</si>
  <si>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</si>
  <si>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</si>
  <si>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</si>
  <si>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</si>
  <si>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</si>
  <si>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</si>
  <si>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</si>
  <si>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</si>
  <si>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</si>
  <si>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</si>
  <si>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</si>
  <si>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</si>
  <si>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</si>
  <si>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</si>
  <si>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</si>
  <si>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</si>
  <si>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</si>
  <si>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</si>
  <si>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</si>
  <si>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</si>
  <si>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</si>
  <si>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</si>
  <si>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</si>
  <si>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</si>
  <si>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</si>
  <si>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</si>
  <si>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</si>
  <si>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</si>
  <si>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</si>
  <si>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</si>
  <si>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</si>
  <si>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</si>
  <si>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</si>
  <si>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</si>
  <si>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</si>
  <si>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</si>
  <si>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</si>
  <si>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</si>
  <si>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</si>
  <si>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</si>
  <si>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</si>
  <si>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</si>
  <si>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</si>
  <si>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</si>
  <si>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</si>
  <si>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</si>
  <si>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</si>
  <si>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</si>
  <si>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</si>
  <si>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</si>
  <si>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</si>
  <si>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</si>
  <si>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</si>
  <si>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</si>
  <si>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</si>
  <si>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</si>
  <si>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</si>
  <si>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</si>
  <si>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</si>
  <si>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</si>
  <si>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</si>
  <si>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</si>
  <si>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</si>
  <si>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</si>
  <si>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</si>
  <si>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</si>
  <si>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</si>
  <si>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</si>
  <si>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</si>
  <si>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</si>
  <si>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</si>
  <si>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</si>
  <si>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</si>
  <si>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</si>
  <si>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</si>
  <si>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</si>
  <si>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</si>
  <si>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</si>
  <si>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</si>
  <si>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</si>
  <si>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</si>
  <si>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</si>
  <si>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</si>
  <si>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</si>
  <si>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</si>
  <si>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</si>
  <si>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</si>
  <si>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</si>
  <si>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</si>
  <si>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</si>
  <si>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</si>
  <si>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</si>
  <si>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</si>
  <si>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</si>
  <si>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</si>
  <si>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</si>
  <si>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</si>
  <si>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</si>
  <si>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</si>
  <si>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</si>
  <si>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</si>
  <si>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</si>
  <si>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</si>
  <si>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</si>
  <si>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</si>
  <si>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</si>
  <si>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</si>
  <si>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</si>
  <si>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</si>
  <si>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</si>
  <si>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</si>
  <si>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</si>
  <si>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</si>
  <si>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</si>
  <si>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</si>
  <si>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</si>
  <si>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</si>
  <si>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</si>
  <si>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</si>
  <si>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</si>
  <si>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</si>
  <si>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</si>
  <si>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</si>
  <si>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</si>
  <si>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</si>
  <si>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</si>
  <si>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</si>
  <si>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</si>
  <si>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</si>
  <si>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</si>
  <si>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</si>
  <si>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</si>
  <si>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</si>
  <si>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</si>
  <si>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</si>
  <si>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</si>
  <si>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</si>
  <si>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</si>
  <si>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</si>
  <si>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</si>
  <si>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</si>
  <si>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</si>
  <si>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</si>
  <si>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</si>
  <si>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</si>
  <si>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</si>
  <si>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</si>
  <si>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</si>
  <si>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</si>
  <si>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</si>
  <si>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</si>
  <si>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</si>
  <si>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</si>
  <si>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</si>
  <si>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</si>
  <si>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</si>
  <si>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</si>
  <si>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</si>
  <si>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</si>
  <si>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</si>
  <si>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</si>
  <si>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</si>
  <si>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</si>
  <si>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</si>
  <si>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</si>
  <si>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</si>
  <si>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</si>
  <si>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</si>
  <si>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</si>
  <si>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</si>
  <si>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</si>
  <si>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</si>
  <si>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</si>
  <si>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</si>
  <si>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</si>
  <si>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</si>
  <si>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</si>
  <si>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</si>
  <si>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</si>
  <si>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</si>
  <si>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</si>
  <si>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</si>
  <si>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</si>
  <si>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</si>
  <si>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</si>
  <si>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</si>
  <si>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</si>
  <si>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</si>
  <si>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</si>
  <si>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</si>
  <si>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</si>
  <si>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</si>
  <si>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</si>
  <si>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</si>
  <si>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</si>
  <si>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</si>
  <si>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</si>
  <si>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</si>
  <si>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</si>
  <si>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</si>
  <si>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</si>
  <si>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</si>
  <si>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</si>
  <si>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</si>
  <si>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</si>
  <si>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</si>
  <si>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</si>
  <si>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</si>
  <si>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</si>
  <si>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</si>
  <si>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</si>
  <si>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</si>
  <si>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</si>
  <si>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</si>
  <si>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</si>
  <si>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</si>
  <si>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</si>
  <si>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</si>
  <si>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</si>
  <si>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</si>
  <si>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</si>
  <si>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</si>
  <si>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</si>
  <si>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</si>
  <si>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</si>
  <si>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</si>
  <si>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</si>
  <si>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</si>
  <si>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</si>
  <si>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</si>
  <si>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</si>
  <si>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</si>
  <si>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</si>
  <si>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</si>
  <si>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</si>
  <si>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</si>
  <si>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</si>
  <si>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</si>
  <si>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</si>
  <si>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</si>
  <si>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</si>
  <si>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</si>
  <si>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</si>
  <si>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</si>
  <si>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</si>
  <si>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</si>
  <si>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</si>
  <si>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</si>
  <si>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</si>
  <si>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</si>
  <si>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</si>
  <si>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</si>
  <si>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</si>
  <si>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</si>
  <si>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</si>
  <si>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</si>
  <si>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</si>
  <si>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</si>
  <si>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</si>
  <si>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</si>
  <si>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</si>
  <si>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</si>
  <si>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</si>
  <si>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</si>
  <si>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</si>
  <si>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</si>
  <si>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</si>
  <si>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</si>
  <si>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</si>
  <si>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</si>
  <si>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</si>
  <si>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</si>
  <si>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</si>
  <si>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</si>
  <si>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</si>
  <si>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</si>
  <si>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</si>
  <si>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</si>
  <si>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</si>
  <si>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</si>
  <si>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</si>
  <si>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</si>
  <si>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</si>
  <si>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</si>
  <si>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</si>
  <si>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</si>
  <si>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</si>
  <si>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</si>
  <si>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</si>
  <si>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</si>
  <si>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</si>
  <si>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</si>
  <si>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</si>
  <si>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</si>
  <si>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</si>
  <si>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</si>
  <si>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</si>
  <si>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</si>
  <si>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</si>
  <si>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</si>
  <si>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</si>
  <si>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</si>
  <si>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</si>
  <si>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</si>
  <si>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</si>
  <si>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</si>
  <si>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</si>
  <si>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</si>
  <si>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</si>
  <si>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</si>
  <si>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</si>
  <si>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</si>
  <si>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</si>
  <si>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</si>
  <si>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</si>
  <si>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</si>
  <si>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</si>
  <si>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</si>
  <si>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</si>
  <si>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</si>
  <si>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</si>
  <si>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</si>
  <si>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</si>
  <si>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</si>
  <si>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</si>
  <si>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</si>
  <si>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</si>
  <si>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</si>
  <si>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</si>
  <si>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</si>
  <si>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</si>
  <si>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</si>
  <si>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</si>
  <si>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</si>
  <si>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</si>
  <si>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</si>
  <si>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</si>
  <si>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</si>
  <si>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</si>
  <si>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</si>
  <si>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</si>
  <si>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</si>
  <si>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</si>
  <si>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</si>
  <si>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</si>
  <si>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</si>
  <si>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</si>
  <si>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</si>
  <si>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</si>
  <si>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</si>
  <si>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</si>
  <si>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</si>
  <si>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</si>
  <si>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</si>
  <si>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</si>
  <si>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</si>
  <si>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</si>
  <si>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</si>
  <si>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</si>
  <si>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</si>
  <si>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</si>
  <si>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</si>
  <si>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</si>
  <si>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</si>
  <si>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</si>
  <si>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</si>
  <si>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</si>
  <si>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</si>
  <si>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</si>
  <si>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</si>
  <si>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</si>
  <si>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</si>
  <si>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</si>
  <si>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</si>
  <si>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</si>
  <si>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</si>
  <si>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</si>
  <si>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</si>
  <si>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</si>
  <si>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</si>
  <si>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</si>
  <si>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</si>
  <si>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</si>
  <si>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</si>
  <si>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</si>
  <si>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</si>
  <si>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</si>
  <si>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</si>
  <si>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</si>
  <si>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</si>
  <si>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</si>
  <si>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</si>
  <si>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</si>
  <si>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</si>
  <si>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</si>
  <si>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</si>
  <si>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</si>
  <si>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</si>
  <si>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</si>
  <si>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</si>
  <si>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</si>
  <si>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</si>
  <si>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</si>
  <si>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</si>
  <si>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</si>
  <si>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</si>
  <si>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</si>
  <si>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</si>
  <si>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</si>
  <si>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</si>
  <si>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</si>
  <si>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</si>
  <si>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</si>
  <si>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</si>
  <si>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</si>
  <si>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</si>
  <si>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</si>
  <si>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</si>
  <si>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</si>
  <si>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</si>
  <si>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</si>
  <si>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</si>
  <si>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</si>
  <si>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</si>
  <si>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</si>
  <si>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</si>
  <si>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</si>
  <si>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</si>
  <si>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</si>
  <si>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</si>
  <si>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</si>
  <si>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</si>
  <si>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</si>
  <si>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</si>
  <si>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</si>
  <si>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</si>
  <si>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</si>
  <si>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</si>
  <si>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</si>
  <si>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</si>
  <si>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</si>
  <si>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</si>
  <si>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</si>
  <si>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</si>
  <si>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</si>
  <si>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</si>
  <si>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</si>
  <si>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</si>
  <si>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</si>
  <si>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</si>
  <si>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</si>
  <si>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</si>
  <si>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</si>
  <si>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</si>
  <si>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</si>
  <si>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</si>
  <si>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</si>
  <si>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</si>
  <si>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</si>
  <si>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</si>
  <si>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</si>
  <si>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</si>
  <si>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</si>
  <si>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</si>
  <si>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</si>
  <si>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</si>
  <si>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</si>
  <si>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</si>
  <si>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</si>
  <si>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</si>
  <si>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</si>
  <si>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</si>
  <si>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</si>
  <si>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</si>
  <si>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</si>
  <si>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</si>
  <si>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</si>
  <si>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</si>
  <si>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</si>
  <si>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</si>
  <si>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</si>
  <si>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</si>
  <si>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</si>
  <si>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</si>
  <si>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</si>
  <si>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</si>
  <si>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</si>
  <si>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</si>
  <si>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</si>
  <si>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</si>
  <si>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</si>
  <si>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</si>
  <si>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</si>
  <si>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</si>
  <si>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</si>
  <si>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</si>
  <si>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</si>
  <si>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</si>
  <si>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</si>
  <si>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</si>
  <si>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</si>
  <si>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</si>
  <si>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</si>
  <si>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</si>
  <si>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</si>
  <si>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</si>
  <si>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</si>
  <si>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</si>
  <si>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</si>
  <si>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</si>
  <si>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</si>
  <si>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</si>
  <si>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</si>
  <si>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</si>
  <si>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</si>
  <si>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</si>
  <si>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</si>
  <si>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</si>
  <si>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</si>
  <si>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</si>
  <si>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</si>
  <si>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</si>
  <si>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</si>
  <si>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</si>
  <si>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</si>
  <si>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</si>
  <si>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</si>
  <si>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</si>
  <si>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</si>
  <si>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</si>
  <si>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</si>
  <si>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</si>
  <si>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</si>
  <si>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</si>
  <si>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</si>
  <si>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</si>
  <si>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</si>
  <si>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</si>
  <si>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</si>
  <si>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</si>
  <si>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</si>
  <si>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</si>
  <si>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</si>
  <si>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</si>
  <si>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</si>
  <si>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</si>
  <si>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</si>
  <si>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</si>
  <si>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</si>
  <si>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</si>
  <si>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</si>
  <si>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</si>
  <si>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</si>
  <si>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</si>
  <si>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</si>
  <si>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</si>
  <si>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</si>
  <si>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</si>
  <si>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</si>
  <si>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</si>
  <si>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</si>
  <si>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</si>
  <si>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</si>
  <si>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</si>
  <si>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</si>
  <si>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</si>
  <si>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</si>
  <si>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</si>
  <si>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</si>
  <si>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</si>
  <si>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</si>
  <si>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</si>
  <si>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</si>
  <si>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</si>
  <si>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</si>
  <si>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</si>
  <si>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</si>
  <si>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</si>
  <si>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</si>
  <si>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</si>
  <si>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</si>
  <si>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</si>
  <si>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</si>
  <si>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</si>
  <si>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</si>
  <si>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</si>
  <si>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</si>
  <si>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</si>
  <si>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</si>
  <si>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</si>
  <si>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</si>
  <si>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</si>
  <si>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</si>
  <si>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</si>
  <si>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</si>
  <si>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</si>
  <si>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</si>
  <si>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</si>
  <si>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</si>
  <si>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</si>
  <si>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</si>
  <si>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</si>
  <si>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</si>
  <si>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</si>
  <si>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</si>
  <si>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</si>
  <si>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</si>
  <si>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</si>
  <si>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</si>
  <si>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</si>
  <si>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</si>
  <si>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</si>
  <si>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</si>
  <si>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</si>
  <si>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</si>
  <si>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</si>
  <si>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</si>
  <si>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</si>
  <si>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</si>
  <si>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</si>
  <si>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</si>
  <si>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</si>
  <si>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</si>
  <si>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</si>
  <si>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</si>
  <si>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</si>
  <si>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</si>
  <si>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</si>
  <si>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</si>
  <si>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</si>
  <si>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</si>
  <si>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</si>
  <si>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</si>
  <si>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</si>
  <si>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</si>
  <si>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</si>
  <si>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</si>
  <si>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</si>
  <si>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</si>
  <si>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</si>
  <si>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</si>
  <si>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</si>
  <si>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</si>
  <si>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</si>
  <si>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</si>
  <si>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</si>
  <si>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</si>
  <si>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</si>
  <si>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</si>
  <si>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</si>
  <si>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</si>
  <si>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</si>
  <si>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</si>
  <si>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</si>
  <si>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</si>
  <si>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</si>
  <si>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</si>
  <si>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</si>
  <si>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</si>
  <si>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</si>
  <si>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</si>
  <si>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</si>
  <si>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</si>
  <si>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</si>
  <si>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</si>
  <si>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</si>
  <si>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</si>
  <si>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</si>
  <si>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</si>
  <si>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</si>
  <si>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</si>
  <si>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</si>
  <si>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</si>
  <si>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</si>
  <si>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</si>
  <si>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</si>
  <si>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</si>
  <si>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</si>
  <si>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</si>
  <si>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</si>
  <si>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</si>
  <si>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</si>
  <si>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</si>
  <si>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</si>
  <si>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</si>
  <si>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</si>
  <si>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</si>
  <si>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</si>
  <si>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</si>
  <si>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</si>
  <si>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</si>
  <si>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</si>
  <si>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</si>
  <si>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</si>
  <si>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</si>
  <si>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</si>
  <si>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</si>
  <si>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</si>
  <si>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</si>
  <si>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</si>
  <si>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</si>
  <si>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</si>
  <si>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</si>
  <si>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</si>
  <si>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</si>
  <si>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</si>
  <si>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</si>
  <si>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</si>
  <si>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</si>
  <si>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</si>
  <si>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</si>
  <si>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</si>
  <si>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</si>
  <si>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</si>
  <si>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</si>
  <si>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</si>
  <si>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</si>
  <si>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</si>
  <si>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</si>
  <si>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</si>
  <si>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</si>
  <si>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</si>
  <si>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</si>
  <si>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</si>
  <si>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</si>
  <si>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</si>
  <si>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</si>
  <si>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</si>
  <si>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</si>
  <si>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</si>
  <si>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</si>
  <si>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</si>
  <si>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</si>
  <si>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</si>
  <si>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</si>
  <si>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</si>
  <si>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</si>
  <si>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</si>
  <si>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</si>
  <si>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</si>
  <si>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</si>
  <si>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</si>
  <si>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</si>
  <si>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</si>
  <si>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</si>
  <si>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</si>
  <si>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</si>
  <si>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</si>
  <si>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</si>
  <si>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</si>
  <si>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</si>
  <si>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</si>
  <si>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</si>
  <si>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</si>
  <si>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</si>
  <si>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</si>
  <si>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</si>
  <si>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</si>
  <si>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</si>
  <si>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</si>
  <si>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</si>
  <si>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</si>
  <si>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</si>
  <si>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</si>
  <si>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</si>
  <si>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</si>
  <si>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</si>
  <si>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</si>
  <si>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</si>
  <si>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</si>
  <si>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</si>
  <si>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</si>
  <si>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</si>
  <si>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</si>
  <si>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</si>
  <si>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</si>
  <si>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</si>
  <si>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</si>
  <si>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</si>
  <si>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</si>
  <si>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</si>
  <si>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</si>
  <si>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</si>
  <si>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</si>
  <si>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</si>
  <si>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</si>
  <si>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</si>
  <si>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</si>
  <si>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</si>
  <si>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</si>
  <si>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</si>
  <si>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</si>
  <si>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</si>
  <si>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</si>
  <si>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</si>
  <si>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</si>
  <si>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</si>
  <si>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</si>
  <si>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</si>
  <si>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</si>
  <si>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</si>
  <si>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</si>
  <si>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</si>
  <si>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</si>
  <si>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</si>
  <si>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</si>
  <si>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</si>
  <si>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</si>
  <si>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</si>
  <si>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</si>
  <si>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</si>
  <si>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</si>
  <si>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</si>
  <si>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</si>
  <si>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</si>
  <si>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</si>
  <si>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</si>
  <si>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</si>
  <si>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</si>
  <si>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</si>
  <si>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</si>
  <si>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</si>
  <si>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</si>
  <si>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</si>
  <si>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</si>
  <si>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</si>
  <si>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</si>
  <si>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</si>
  <si>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</si>
  <si>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</si>
  <si>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</si>
  <si>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</si>
  <si>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</si>
  <si>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</si>
  <si>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</si>
  <si>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</si>
  <si>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</si>
  <si>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</si>
  <si>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</si>
  <si>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</si>
  <si>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</si>
  <si>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</si>
  <si>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</si>
  <si>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</si>
  <si>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</si>
  <si>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</si>
  <si>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</si>
  <si>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</si>
  <si>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</si>
  <si>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</si>
  <si>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</si>
  <si>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</si>
  <si>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</si>
  <si>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</si>
  <si>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</si>
  <si>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</si>
  <si>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</si>
  <si>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</si>
  <si>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</si>
  <si>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</si>
  <si>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</si>
  <si>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</si>
  <si>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</si>
  <si>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</si>
  <si>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</si>
  <si>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</si>
  <si>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</si>
  <si>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</si>
  <si>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</si>
  <si>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</si>
  <si>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</si>
  <si>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</si>
  <si>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</si>
  <si>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</si>
  <si>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</si>
  <si>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</si>
  <si>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</si>
  <si>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</si>
  <si>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</si>
  <si>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</si>
  <si>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</si>
  <si>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</si>
  <si>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</si>
  <si>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</si>
  <si>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</si>
  <si>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</si>
  <si>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</si>
  <si>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</si>
  <si>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</si>
  <si>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</si>
  <si>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</si>
  <si>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</si>
  <si>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</si>
  <si>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</si>
  <si>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</si>
  <si>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</si>
  <si>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</si>
  <si>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</si>
  <si>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</si>
  <si>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</si>
  <si>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</si>
  <si>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</si>
  <si>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</si>
  <si>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</si>
  <si>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</si>
  <si>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</si>
  <si>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</si>
  <si>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</si>
  <si>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</si>
  <si>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</si>
  <si>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</si>
  <si>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</si>
  <si>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</si>
  <si>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</si>
  <si>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</si>
  <si>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</si>
  <si>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</si>
  <si>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</si>
  <si>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</si>
  <si>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</si>
  <si>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</si>
  <si>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</si>
  <si>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</si>
  <si>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</si>
  <si>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</si>
  <si>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</si>
  <si>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</si>
  <si>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</si>
  <si>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</si>
  <si>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</si>
  <si>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</si>
  <si>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</si>
  <si>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</si>
  <si>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</si>
  <si>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</si>
  <si>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</si>
  <si>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</si>
  <si>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</si>
  <si>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</si>
  <si>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</si>
  <si>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</si>
  <si>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</si>
  <si>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</si>
  <si>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</si>
  <si>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</si>
  <si>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</si>
  <si>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</si>
  <si>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</si>
  <si>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</si>
  <si>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</si>
  <si>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</si>
  <si>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</si>
  <si>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</si>
  <si>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</si>
  <si>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</si>
  <si>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</si>
  <si>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</si>
  <si>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</si>
  <si>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</si>
  <si>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</si>
  <si>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</si>
  <si>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</si>
  <si>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</si>
  <si>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</si>
  <si>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</si>
  <si>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</si>
  <si>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</si>
  <si>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</si>
  <si>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</si>
  <si>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</si>
  <si>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</si>
  <si>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</si>
  <si>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</si>
  <si>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</si>
  <si>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</si>
  <si>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</si>
  <si>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</si>
  <si>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</si>
  <si>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</si>
  <si>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</si>
  <si>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</si>
  <si>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</si>
  <si>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</si>
  <si>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</si>
  <si>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</si>
  <si>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</si>
  <si>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</si>
  <si>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</si>
  <si>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</si>
  <si>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</si>
  <si>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</si>
  <si>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</si>
  <si>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</si>
  <si>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</si>
  <si>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</si>
  <si>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</si>
  <si>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</si>
  <si>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</si>
  <si>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</si>
  <si>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</si>
  <si>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</si>
  <si>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</si>
  <si>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</si>
  <si>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</si>
  <si>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</si>
  <si>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</si>
  <si>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</si>
  <si>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</si>
  <si>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</si>
  <si>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</si>
  <si>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</si>
  <si>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</si>
  <si>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</si>
  <si>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</si>
  <si>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</si>
  <si>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</si>
  <si>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</si>
  <si>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</si>
  <si>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</si>
  <si>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</si>
  <si>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</si>
  <si>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</si>
  <si>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</si>
  <si>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</si>
  <si>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</si>
  <si>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</si>
  <si>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</si>
  <si>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</si>
  <si>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</si>
  <si>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</si>
  <si>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</si>
  <si>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</si>
  <si>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</si>
  <si>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</si>
  <si>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</si>
  <si>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</si>
  <si>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</si>
  <si>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</si>
  <si>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</si>
  <si>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</si>
  <si>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</si>
  <si>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</si>
  <si>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</si>
  <si>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</si>
  <si>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</si>
  <si>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</si>
  <si>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</si>
  <si>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</si>
  <si>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</si>
  <si>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</si>
  <si>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</si>
  <si>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</si>
  <si>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</si>
  <si>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</si>
  <si>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</si>
  <si>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</si>
  <si>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</si>
  <si>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</si>
  <si>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</si>
  <si>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</si>
  <si>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</si>
  <si>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</si>
  <si>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</si>
  <si>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</si>
  <si>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</si>
  <si>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</si>
  <si>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</si>
  <si>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</si>
  <si>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</si>
  <si>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</si>
  <si>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</si>
  <si>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</si>
  <si>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</si>
  <si>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</si>
  <si>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</si>
  <si>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</si>
  <si>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</si>
  <si>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</si>
  <si>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</si>
  <si>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</si>
  <si>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</si>
  <si>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</si>
  <si>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</si>
  <si>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</si>
  <si>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</si>
  <si>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</si>
  <si>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</si>
  <si>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</si>
  <si>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</si>
  <si>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</si>
  <si>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</si>
  <si>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</si>
  <si>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</si>
  <si>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</si>
  <si>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</si>
  <si>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</si>
  <si>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</si>
  <si>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</si>
  <si>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</si>
  <si>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</si>
  <si>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</si>
  <si>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</si>
  <si>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</si>
  <si>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</si>
  <si>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</si>
  <si>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</si>
  <si>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</si>
  <si>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</si>
  <si>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</si>
  <si>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</si>
  <si>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</si>
  <si>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</si>
  <si>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</si>
  <si>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</si>
  <si>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</si>
  <si>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</si>
  <si>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</si>
  <si>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</si>
  <si>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</si>
  <si>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</si>
  <si>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</si>
  <si>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</si>
  <si>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</si>
  <si>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</si>
  <si>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</si>
  <si>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</si>
  <si>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</si>
  <si>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</si>
  <si>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</si>
  <si>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</si>
  <si>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</si>
  <si>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</si>
  <si>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</si>
  <si>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</si>
  <si>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</si>
  <si>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</si>
  <si>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</si>
  <si>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</si>
  <si>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</si>
  <si>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</si>
  <si>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</si>
  <si>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</si>
  <si>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</si>
  <si>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</si>
  <si>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</si>
  <si>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</si>
  <si>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</si>
  <si>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</si>
  <si>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</si>
  <si>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</si>
  <si>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</si>
  <si>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</si>
  <si>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</si>
  <si>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</si>
  <si>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</si>
  <si>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</si>
  <si>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</si>
  <si>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</si>
  <si>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</si>
  <si>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</si>
  <si>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</si>
  <si>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</si>
  <si>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</si>
  <si>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</si>
  <si>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</si>
  <si>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</si>
  <si>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</si>
  <si>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</si>
  <si>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</si>
  <si>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</si>
  <si>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</si>
  <si>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</si>
  <si>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</si>
  <si>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</si>
  <si>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</si>
  <si>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</si>
  <si>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</si>
  <si>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</si>
  <si>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</si>
  <si>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</si>
  <si>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</si>
  <si>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</si>
  <si>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</si>
  <si>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</si>
  <si>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</si>
  <si>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</si>
  <si>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</si>
  <si>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</si>
  <si>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</si>
  <si>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</si>
  <si>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</si>
  <si>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</si>
  <si>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</si>
  <si>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</si>
  <si>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</si>
  <si>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</si>
  <si>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</si>
  <si>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</si>
  <si>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</si>
  <si>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</si>
  <si>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</si>
  <si>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</si>
  <si>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</si>
  <si>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</si>
  <si>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</si>
  <si>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</si>
  <si>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</si>
  <si>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</si>
  <si>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</si>
  <si>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</si>
  <si>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</si>
  <si>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</si>
  <si>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</si>
  <si>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</si>
  <si>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</si>
  <si>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</si>
  <si>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</si>
  <si>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</si>
  <si>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</si>
  <si>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</si>
  <si>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</si>
  <si>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</si>
  <si>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</si>
  <si>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</si>
  <si>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</si>
  <si>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</si>
  <si>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</si>
  <si>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</si>
  <si>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</si>
  <si>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</si>
  <si>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</si>
  <si>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</si>
  <si>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</si>
  <si>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</si>
  <si>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</si>
  <si>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</si>
  <si>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</si>
  <si>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</si>
  <si>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</si>
  <si>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</si>
  <si>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</si>
  <si>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</si>
  <si>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</si>
  <si>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</si>
  <si>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</si>
  <si>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</si>
  <si>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</si>
  <si>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</si>
  <si>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</si>
  <si>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</si>
  <si>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</si>
  <si>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</si>
  <si>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</si>
  <si>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</si>
  <si>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</si>
  <si>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</si>
  <si>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</si>
  <si>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</si>
  <si>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</si>
  <si>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</si>
  <si>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</si>
  <si>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</si>
  <si>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</si>
  <si>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</si>
  <si>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</si>
  <si>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</si>
  <si>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</si>
  <si>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</si>
  <si>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</si>
  <si>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</si>
  <si>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</si>
  <si>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</si>
  <si>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</si>
  <si>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</si>
  <si>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</si>
  <si>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</si>
  <si>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</si>
  <si>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</si>
  <si>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</si>
  <si>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</si>
  <si>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</si>
  <si>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</si>
  <si>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</si>
  <si>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</si>
  <si>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</si>
  <si>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</si>
  <si>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</si>
  <si>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</si>
  <si>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</si>
  <si>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</si>
  <si>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</si>
  <si>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</si>
  <si>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</si>
  <si>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</si>
  <si>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</si>
  <si>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</si>
  <si>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</si>
  <si>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</si>
  <si>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</si>
  <si>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</si>
  <si>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</si>
  <si>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</si>
  <si>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</si>
  <si>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</si>
  <si>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</si>
  <si>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</si>
  <si>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</si>
  <si>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</si>
  <si>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</si>
  <si>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</si>
  <si>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</si>
  <si>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</si>
  <si>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</si>
  <si>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</si>
  <si>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</si>
  <si>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</si>
  <si>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</si>
  <si>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</si>
  <si>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</si>
  <si>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</si>
  <si>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</si>
  <si>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</si>
  <si>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</si>
  <si>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</si>
  <si>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</si>
  <si>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</si>
  <si>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</si>
  <si>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</si>
  <si>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</si>
  <si>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</si>
  <si>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</si>
  <si>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</si>
  <si>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</si>
  <si>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</si>
  <si>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</si>
  <si>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</si>
  <si>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</si>
  <si>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</si>
  <si>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</si>
  <si>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</si>
  <si>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</si>
  <si>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</si>
  <si>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</si>
  <si>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</si>
  <si>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</si>
  <si>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</si>
  <si>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</si>
  <si>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</si>
  <si>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</si>
  <si>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</si>
  <si>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</si>
  <si>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</si>
  <si>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</si>
  <si>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</si>
  <si>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</si>
  <si>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</si>
  <si>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</si>
  <si>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</si>
  <si>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</si>
  <si>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</si>
  <si>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</si>
  <si>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</si>
  <si>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</si>
  <si>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</si>
  <si>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</si>
  <si>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</si>
  <si>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</si>
  <si>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</si>
  <si>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</si>
  <si>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</si>
  <si>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</si>
  <si>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</si>
  <si>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</si>
  <si>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</si>
  <si>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</si>
  <si>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</si>
  <si>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</si>
  <si>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</si>
  <si>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</si>
  <si>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</si>
  <si>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</si>
  <si>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</si>
  <si>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</si>
  <si>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</si>
  <si>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</si>
  <si>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</si>
  <si>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</si>
  <si>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</si>
  <si>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</si>
  <si>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</si>
  <si>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</si>
  <si>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</si>
  <si>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</si>
  <si>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</si>
  <si>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</si>
  <si>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</si>
  <si>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</si>
  <si>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</si>
  <si>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</si>
  <si>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</si>
  <si>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</si>
  <si>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</si>
  <si>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</si>
  <si>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</si>
  <si>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</si>
  <si>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</si>
  <si>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</si>
  <si>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</si>
  <si>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</si>
  <si>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</si>
  <si>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</si>
  <si>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</si>
  <si>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</si>
  <si>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</si>
  <si>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</si>
  <si>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</si>
  <si>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</si>
  <si>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</si>
  <si>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</si>
  <si>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</si>
  <si>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</si>
  <si>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</si>
  <si>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</si>
  <si>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</si>
  <si>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</si>
  <si>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</si>
  <si>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</si>
  <si>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</si>
  <si>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</si>
  <si>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</si>
  <si>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</si>
  <si>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</si>
  <si>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</si>
  <si>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</si>
  <si>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</si>
  <si>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</si>
  <si>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</si>
  <si>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</si>
  <si>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</si>
  <si>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</si>
  <si>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</si>
  <si>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</si>
  <si>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</si>
  <si>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</si>
  <si>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</si>
  <si>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</si>
  <si>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</si>
  <si>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</si>
  <si>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</si>
  <si>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</si>
  <si>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</si>
  <si>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</si>
  <si>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</si>
  <si>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</si>
  <si>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</si>
  <si>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</si>
  <si>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</si>
  <si>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</si>
  <si>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</si>
  <si>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</si>
  <si>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</si>
  <si>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</si>
  <si>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</si>
  <si>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</si>
  <si>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</si>
  <si>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</si>
  <si>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</si>
  <si>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</si>
  <si>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</si>
  <si>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</si>
  <si>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</si>
  <si>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</si>
  <si>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</si>
  <si>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</si>
  <si>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</si>
  <si>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</si>
  <si>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</si>
  <si>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</si>
  <si>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</si>
  <si>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</si>
  <si>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</si>
  <si>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</si>
  <si>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</si>
  <si>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</si>
  <si>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</si>
  <si>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</si>
  <si>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</si>
  <si>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</si>
  <si>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</si>
  <si>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</si>
  <si>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</si>
  <si>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</si>
  <si>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</si>
  <si>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</si>
  <si>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</si>
  <si>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</si>
  <si>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</si>
  <si>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</si>
  <si>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</si>
  <si>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</si>
  <si>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</si>
  <si>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</si>
  <si>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</si>
  <si>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</si>
  <si>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</si>
  <si>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</si>
  <si>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</si>
  <si>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</si>
  <si>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</si>
  <si>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</si>
  <si>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</si>
  <si>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</si>
  <si>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</si>
  <si>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</si>
  <si>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</si>
  <si>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</si>
  <si>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</si>
  <si>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</si>
  <si>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</si>
  <si>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</si>
  <si>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</si>
  <si>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</si>
  <si>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</si>
  <si>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</si>
  <si>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</si>
  <si>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</si>
  <si>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</si>
  <si>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</si>
  <si>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</si>
  <si>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</si>
  <si>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</si>
  <si>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</si>
  <si>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</si>
  <si>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</si>
  <si>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</si>
  <si>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</si>
  <si>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</si>
  <si>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</si>
  <si>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</si>
  <si>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</si>
  <si>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</si>
  <si>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</si>
  <si>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</si>
  <si>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</si>
  <si>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</si>
  <si>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</si>
  <si>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</si>
  <si>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</si>
  <si>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</si>
  <si>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</si>
  <si>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</si>
  <si>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</si>
  <si>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</si>
  <si>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</si>
  <si>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</si>
  <si>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</si>
  <si>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</si>
  <si>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</si>
  <si>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</si>
  <si>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</si>
  <si>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</si>
  <si>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</si>
  <si>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</si>
  <si>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</si>
  <si>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</si>
  <si>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</si>
  <si>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</si>
  <si>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</si>
  <si>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</si>
  <si>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</si>
  <si>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</si>
  <si>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</si>
  <si>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</si>
  <si>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</si>
  <si>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</si>
  <si>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</si>
  <si>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</si>
  <si>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</si>
  <si>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</si>
  <si>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</si>
  <si>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</si>
  <si>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</si>
  <si>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</si>
  <si>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</si>
  <si>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</si>
  <si>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</si>
  <si>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</si>
  <si>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</si>
  <si>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</si>
  <si>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</si>
  <si>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</si>
  <si>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</si>
  <si>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</si>
  <si>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</si>
  <si>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</si>
  <si>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</si>
  <si>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</si>
  <si>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</si>
  <si>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</si>
  <si>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</si>
  <si>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</si>
  <si>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</si>
  <si>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</si>
  <si>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</si>
  <si>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</si>
  <si>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</si>
  <si>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</si>
  <si>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</si>
  <si>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</si>
  <si>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</si>
  <si>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</si>
  <si>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</si>
  <si>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</si>
  <si>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</si>
  <si>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</si>
  <si>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</si>
  <si>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</si>
  <si>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</si>
  <si>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</si>
  <si>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</si>
  <si>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</si>
  <si>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</si>
  <si>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</si>
  <si>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</si>
  <si>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</si>
  <si>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</si>
  <si>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</si>
  <si>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</si>
  <si>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</si>
  <si>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</si>
  <si>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</si>
  <si>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</si>
  <si>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</si>
  <si>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</si>
  <si>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</si>
  <si>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</si>
  <si>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</si>
  <si>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</si>
  <si>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</si>
  <si>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</si>
  <si>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</si>
  <si>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</si>
  <si>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</si>
  <si>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</si>
  <si>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</si>
  <si>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</si>
  <si>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</si>
  <si>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</si>
  <si>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</si>
  <si>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</si>
  <si>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</si>
  <si>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</si>
  <si>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</si>
  <si>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</si>
  <si>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</si>
  <si>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</si>
  <si>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</si>
  <si>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</si>
  <si>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</si>
  <si>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</si>
  <si>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</si>
  <si>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</si>
  <si>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</si>
  <si>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</si>
  <si>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</si>
  <si>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</si>
  <si>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</si>
  <si>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</si>
  <si>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</si>
  <si>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</si>
  <si>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</si>
  <si>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</si>
  <si>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</si>
  <si>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</si>
  <si>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</si>
  <si>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</si>
  <si>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</si>
  <si>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</si>
  <si>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</si>
  <si>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</si>
  <si>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</si>
  <si>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</si>
  <si>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</si>
  <si>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</si>
  <si>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</si>
  <si>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</si>
  <si>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</si>
  <si>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</si>
  <si>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</si>
  <si>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</si>
  <si>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</si>
  <si>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</si>
  <si>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</si>
  <si>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</si>
  <si>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</si>
  <si>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</si>
  <si>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</si>
  <si>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</si>
  <si>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</si>
  <si>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</si>
  <si>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</si>
  <si>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</si>
  <si>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</si>
  <si>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</si>
  <si>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</si>
  <si>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</si>
  <si>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</si>
  <si>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</si>
  <si>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</si>
  <si>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</si>
  <si>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</si>
  <si>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</si>
  <si>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</si>
  <si>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</si>
  <si>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</si>
  <si>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</si>
  <si>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</si>
  <si>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</si>
  <si>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</si>
  <si>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</si>
  <si>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</si>
  <si>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</si>
  <si>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</si>
  <si>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</si>
  <si>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</si>
  <si>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</si>
  <si>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</si>
  <si>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</si>
  <si>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</si>
  <si>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</si>
  <si>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</si>
  <si>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</si>
  <si>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</si>
  <si>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</si>
  <si>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</si>
  <si>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</si>
  <si>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</si>
  <si>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</si>
  <si>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</si>
  <si>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</si>
  <si>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</si>
  <si>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</si>
  <si>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</si>
  <si>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</si>
  <si>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</si>
  <si>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</si>
  <si>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</si>
  <si>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</si>
  <si>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</si>
  <si>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</si>
  <si>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</si>
  <si>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</si>
  <si>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</si>
  <si>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</si>
  <si>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</si>
  <si>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</si>
  <si>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</si>
  <si>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</si>
  <si>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</si>
  <si>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</si>
  <si>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</si>
  <si>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</si>
  <si>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</si>
  <si>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</si>
  <si>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</si>
  <si>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</si>
  <si>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</si>
  <si>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</si>
  <si>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</si>
  <si>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</si>
  <si>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</si>
  <si>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</si>
  <si>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</si>
  <si>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</si>
  <si>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</si>
  <si>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</si>
  <si>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</si>
  <si>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</si>
  <si>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</si>
  <si>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</si>
  <si>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</si>
  <si>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</si>
  <si>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</si>
  <si>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</si>
  <si>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</si>
  <si>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</si>
  <si>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</si>
  <si>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</si>
  <si>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</si>
  <si>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</si>
  <si>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</si>
  <si>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</si>
  <si>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</si>
  <si>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</si>
  <si>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</si>
  <si>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</si>
  <si>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</si>
  <si>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</si>
  <si>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</si>
  <si>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</si>
  <si>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</si>
  <si>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</si>
  <si>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</si>
  <si>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</si>
  <si>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</si>
  <si>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</si>
  <si>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</si>
  <si>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</si>
  <si>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</si>
  <si>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</si>
  <si>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</si>
  <si>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</si>
  <si>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</si>
  <si>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</si>
  <si>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</si>
  <si>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</si>
  <si>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</si>
  <si>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</si>
  <si>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</si>
  <si>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</si>
  <si>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</si>
  <si>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</si>
  <si>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</si>
  <si>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</si>
  <si>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</si>
  <si>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</si>
  <si>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</si>
  <si>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</si>
  <si>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</si>
  <si>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</si>
  <si>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</si>
  <si>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</si>
  <si>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</si>
  <si>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</si>
  <si>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</si>
  <si>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</si>
  <si>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</si>
  <si>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</si>
  <si>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</si>
  <si>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</si>
  <si>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</si>
  <si>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</si>
  <si>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</si>
  <si>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</si>
  <si>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</si>
  <si>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</si>
  <si>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</si>
  <si>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</si>
  <si>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</si>
  <si>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</si>
  <si>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</si>
  <si>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</si>
  <si>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</si>
  <si>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</si>
  <si>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</si>
  <si>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</si>
  <si>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</si>
  <si>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</si>
  <si>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</si>
  <si>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</si>
  <si>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</si>
  <si>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</si>
  <si>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</si>
  <si>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</si>
  <si>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</si>
  <si>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</si>
  <si>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</si>
  <si>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</si>
  <si>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</si>
  <si>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</si>
  <si>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</si>
  <si>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</si>
  <si>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</si>
  <si>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</si>
  <si>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</si>
  <si>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</si>
  <si>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</si>
  <si>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</si>
  <si>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</si>
  <si>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</si>
  <si>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</si>
  <si>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</si>
  <si>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</si>
  <si>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</si>
  <si>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</si>
  <si>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</si>
  <si>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</si>
  <si>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</si>
  <si>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</si>
  <si>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</si>
  <si>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</si>
  <si>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</si>
  <si>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</si>
  <si>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</si>
  <si>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</si>
  <si>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</si>
  <si>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</si>
  <si>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</si>
  <si>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</si>
  <si>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</si>
  <si>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</si>
  <si>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</si>
  <si>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</si>
  <si>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</si>
  <si>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</si>
  <si>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</si>
  <si>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</si>
  <si>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</si>
  <si>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</si>
  <si>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</si>
  <si>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</si>
  <si>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</si>
  <si>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</si>
  <si>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</si>
  <si>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</si>
  <si>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</si>
  <si>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</si>
  <si>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</si>
  <si>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</si>
  <si>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</si>
  <si>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</si>
  <si>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</si>
  <si>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</si>
  <si>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</si>
  <si>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</si>
  <si>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</si>
  <si>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</si>
  <si>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</si>
  <si>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</si>
  <si>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</si>
  <si>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</si>
  <si>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</si>
  <si>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</si>
  <si>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</si>
  <si>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</si>
  <si>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</si>
  <si>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</si>
  <si>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</si>
  <si>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</si>
  <si>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</si>
  <si>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</si>
  <si>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</si>
  <si>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</si>
  <si>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</si>
  <si>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</si>
  <si>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</si>
  <si>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</si>
  <si>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</si>
  <si>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</si>
  <si>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</si>
  <si>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</si>
  <si>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</si>
  <si>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</si>
  <si>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</si>
  <si>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</si>
  <si>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</si>
  <si>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</si>
  <si>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</si>
  <si>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</si>
  <si>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</si>
  <si>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</si>
  <si>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</si>
  <si>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</si>
  <si>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</si>
  <si>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</si>
  <si>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</si>
  <si>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</si>
  <si>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</si>
  <si>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</si>
  <si>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</si>
  <si>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</si>
  <si>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</si>
  <si>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</si>
  <si>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</si>
  <si>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</si>
  <si>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</si>
  <si>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</si>
  <si>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</si>
  <si>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</si>
  <si>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</si>
  <si>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</si>
  <si>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</si>
  <si>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</si>
  <si>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</si>
  <si>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</si>
  <si>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</si>
  <si>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</si>
  <si>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</si>
  <si>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</si>
  <si>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</si>
  <si>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</si>
  <si>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</si>
  <si>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</si>
  <si>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</si>
  <si>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</si>
  <si>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</si>
  <si>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</si>
  <si>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</si>
  <si>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</si>
  <si>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</si>
  <si>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</si>
  <si>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</si>
  <si>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</si>
  <si>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</si>
  <si>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</si>
  <si>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</si>
  <si>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</si>
  <si>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</si>
  <si>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</si>
  <si>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</si>
  <si>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</si>
  <si>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</si>
  <si>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</si>
  <si>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</si>
  <si>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</si>
  <si>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</si>
  <si>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</si>
  <si>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</si>
  <si>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</si>
  <si>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</si>
  <si>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</si>
  <si>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</si>
  <si>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</si>
  <si>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</si>
  <si>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</si>
  <si>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</si>
  <si>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</si>
  <si>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</si>
  <si>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</si>
  <si>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</si>
  <si>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</si>
  <si>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</si>
  <si>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</si>
  <si>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</si>
  <si>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</si>
  <si>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</si>
  <si>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</si>
  <si>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</si>
  <si>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</si>
  <si>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</si>
  <si>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</si>
  <si>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</si>
  <si>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</si>
  <si>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</si>
  <si>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</si>
  <si>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</si>
  <si>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</si>
  <si>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</si>
  <si>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</si>
  <si>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</si>
  <si>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</si>
  <si>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</si>
  <si>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</si>
  <si>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</si>
  <si>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</si>
  <si>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</si>
  <si>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</si>
  <si>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</si>
  <si>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</si>
  <si>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</si>
  <si>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</si>
  <si>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</si>
  <si>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</si>
  <si>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</si>
  <si>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</si>
  <si>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</si>
  <si>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</si>
  <si>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</si>
  <si>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</si>
  <si>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</si>
  <si>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</si>
  <si>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</si>
  <si>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</si>
  <si>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</si>
  <si>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</si>
  <si>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</si>
  <si>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</si>
  <si>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</si>
  <si>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</si>
  <si>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</si>
  <si>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</si>
  <si>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</si>
  <si>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</si>
  <si>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</si>
  <si>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</si>
  <si>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</si>
  <si>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</si>
  <si>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</si>
  <si>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</si>
  <si>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</si>
  <si>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</si>
  <si>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</si>
  <si>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</si>
  <si>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</si>
  <si>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</si>
  <si>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</si>
  <si>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</si>
  <si>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</si>
  <si>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</si>
  <si>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</si>
  <si>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</si>
  <si>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</si>
  <si>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</si>
  <si>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</si>
  <si>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</si>
  <si>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</si>
  <si>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</si>
  <si>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</si>
  <si>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</si>
  <si>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</si>
  <si>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</si>
  <si>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</si>
  <si>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</si>
  <si>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</si>
  <si>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</si>
  <si>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</si>
  <si>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</si>
  <si>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</si>
  <si>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</si>
  <si>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</si>
  <si>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</si>
  <si>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</si>
  <si>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</si>
  <si>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</si>
  <si>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</si>
  <si>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</si>
  <si>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</si>
  <si>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</si>
  <si>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</si>
  <si>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</si>
  <si>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</si>
  <si>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</si>
  <si>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</si>
  <si>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</si>
  <si>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</si>
  <si>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</si>
  <si>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</si>
  <si>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</si>
  <si>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</si>
  <si>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</si>
  <si>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</si>
  <si>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</si>
  <si>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</si>
  <si>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</si>
  <si>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</si>
  <si>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</si>
  <si>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</si>
  <si>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</si>
  <si>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</si>
  <si>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</si>
  <si>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</si>
  <si>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</si>
  <si>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</si>
  <si>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</si>
  <si>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</si>
  <si>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</si>
  <si>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</si>
  <si>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</si>
  <si>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</si>
  <si>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</si>
  <si>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</si>
  <si>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</si>
  <si>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</si>
  <si>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</si>
  <si>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</si>
  <si>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</si>
  <si>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</si>
  <si>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</si>
  <si>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</si>
  <si>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</si>
  <si>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</si>
  <si>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</si>
  <si>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</si>
  <si>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</si>
  <si>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</si>
  <si>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</si>
  <si>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</si>
  <si>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</si>
  <si>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</si>
  <si>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</si>
  <si>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</si>
  <si>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</si>
  <si>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</si>
  <si>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</si>
  <si>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</si>
  <si>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</si>
  <si>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</si>
  <si>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</si>
  <si>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</si>
  <si>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</si>
  <si>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</si>
  <si>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</si>
  <si>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</si>
  <si>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</si>
  <si>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</si>
  <si>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</si>
  <si>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</si>
  <si>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</si>
  <si>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</si>
  <si>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</si>
  <si>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</si>
  <si>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</si>
  <si>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</si>
  <si>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</si>
  <si>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</si>
  <si>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</si>
  <si>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</si>
  <si>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</si>
  <si>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</si>
  <si>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</si>
  <si>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</si>
  <si>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</si>
  <si>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</si>
  <si>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</si>
  <si>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</si>
  <si>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</si>
  <si>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</si>
  <si>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</si>
  <si>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</si>
  <si>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</si>
  <si>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</si>
  <si>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</si>
  <si>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</si>
  <si>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</si>
  <si>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</si>
  <si>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</si>
  <si>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</si>
  <si>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</si>
  <si>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</si>
  <si>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</si>
  <si>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</si>
  <si>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</si>
  <si>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</si>
  <si>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</si>
  <si>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</si>
  <si>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</si>
  <si>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</si>
  <si>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</si>
  <si>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</si>
  <si>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</si>
  <si>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</si>
  <si>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</si>
  <si>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</si>
  <si>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</si>
  <si>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</si>
  <si>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</si>
  <si>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</si>
  <si>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</si>
  <si>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</si>
  <si>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</si>
  <si>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</si>
  <si>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</si>
  <si>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</si>
  <si>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</si>
  <si>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</si>
  <si>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</si>
  <si>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</si>
  <si>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</si>
  <si>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</si>
  <si>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</si>
  <si>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</si>
  <si>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</si>
  <si>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</si>
  <si>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</si>
  <si>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</si>
  <si>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</si>
  <si>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</si>
  <si>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</si>
  <si>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</si>
  <si>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</si>
  <si>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</si>
  <si>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</si>
  <si>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</si>
  <si>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</si>
  <si>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</si>
  <si>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</si>
  <si>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</si>
  <si>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</si>
  <si>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</si>
  <si>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</si>
  <si>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</si>
  <si>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</si>
  <si>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</si>
  <si>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</si>
  <si>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</si>
  <si>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</si>
  <si>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</si>
  <si>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</si>
  <si>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</si>
  <si>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</si>
  <si>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</si>
  <si>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</si>
  <si>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</si>
  <si>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</si>
  <si>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</si>
  <si>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</si>
  <si>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</si>
  <si>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</si>
  <si>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</si>
  <si>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</si>
  <si>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</si>
  <si>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</si>
  <si>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</si>
  <si>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</si>
  <si>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</si>
  <si>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</si>
  <si>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</si>
  <si>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</si>
  <si>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</si>
  <si>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</si>
  <si>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</si>
  <si>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</si>
  <si>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</si>
  <si>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</si>
  <si>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</si>
  <si>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</si>
  <si>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</si>
  <si>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</si>
  <si>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</si>
  <si>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</si>
  <si>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</si>
  <si>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</si>
  <si>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</si>
  <si>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</si>
  <si>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</si>
  <si>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</si>
  <si>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</si>
  <si>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</si>
  <si>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</si>
  <si>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</si>
  <si>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</si>
  <si>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</si>
  <si>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</si>
  <si>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</si>
  <si>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</si>
  <si>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</si>
  <si>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</si>
  <si>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</si>
  <si>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</si>
  <si>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</si>
  <si>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</si>
  <si>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</si>
  <si>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</si>
  <si>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</si>
  <si>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</si>
  <si>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</si>
  <si>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</si>
  <si>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</si>
  <si>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</si>
  <si>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</si>
  <si>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</si>
  <si>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</si>
  <si>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</si>
  <si>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</si>
  <si>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</si>
  <si>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</si>
  <si>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</si>
  <si>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</si>
  <si>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</si>
  <si>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</si>
  <si>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</si>
  <si>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</si>
  <si>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</si>
  <si>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</si>
  <si>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</si>
  <si>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</si>
  <si>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</si>
  <si>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</si>
  <si>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</si>
  <si>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</si>
  <si>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</si>
  <si>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</si>
  <si>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</si>
  <si>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</si>
  <si>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</si>
  <si>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</si>
  <si>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</si>
  <si>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</si>
  <si>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</si>
  <si>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</si>
  <si>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</si>
  <si>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</si>
  <si>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</si>
  <si>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</si>
  <si>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</si>
  <si>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</si>
  <si>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</si>
  <si>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</si>
  <si>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</si>
  <si>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</si>
  <si>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</si>
  <si>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</si>
  <si>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</si>
  <si>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</si>
  <si>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</si>
  <si>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</si>
  <si>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</si>
  <si>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</si>
  <si>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</si>
  <si>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</si>
  <si>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</si>
  <si>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</si>
  <si>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</si>
  <si>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</si>
  <si>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</si>
  <si>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</si>
  <si>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</si>
  <si>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</si>
  <si>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</si>
  <si>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</si>
  <si>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</si>
  <si>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</si>
  <si>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</si>
  <si>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</si>
  <si>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</si>
  <si>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</si>
  <si>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</si>
  <si>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</si>
  <si>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</si>
  <si>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</si>
  <si>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</si>
  <si>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</si>
  <si>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</si>
  <si>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</si>
  <si>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</si>
  <si>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</si>
  <si>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</si>
  <si>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</si>
  <si>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</si>
  <si>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</si>
  <si>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</si>
  <si>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</si>
  <si>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</si>
  <si>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</si>
  <si>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</si>
  <si>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</si>
  <si>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</si>
  <si>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</si>
  <si>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</si>
  <si>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</si>
  <si>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</si>
  <si>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</si>
  <si>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</si>
  <si>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</si>
  <si>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</si>
  <si>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</si>
  <si>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</si>
  <si>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</si>
  <si>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</si>
  <si>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</si>
  <si>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</si>
  <si>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</si>
  <si>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</si>
  <si>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</si>
  <si>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</si>
  <si>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</si>
  <si>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</si>
  <si>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</si>
  <si>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</si>
  <si>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</si>
  <si>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</si>
  <si>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</si>
  <si>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</si>
  <si>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</si>
  <si>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</si>
  <si>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</si>
  <si>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</si>
  <si>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</si>
  <si>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</si>
  <si>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</si>
  <si>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</si>
  <si>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</si>
  <si>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</si>
  <si>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</si>
  <si>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</si>
  <si>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</si>
  <si>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</si>
  <si>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</si>
  <si>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</si>
  <si>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</si>
  <si>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</si>
  <si>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</si>
  <si>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</si>
  <si>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</si>
  <si>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</si>
  <si>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</si>
  <si>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</si>
  <si>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</si>
  <si>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</si>
  <si>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</si>
  <si>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</si>
  <si>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</si>
  <si>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</si>
  <si>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</si>
  <si>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</si>
  <si>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</si>
  <si>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</si>
  <si>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</si>
  <si>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</si>
  <si>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</si>
  <si>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</si>
  <si>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</si>
  <si>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</si>
  <si>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</si>
  <si>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</si>
  <si>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</si>
  <si>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</si>
  <si>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</si>
  <si>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</si>
  <si>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</si>
  <si>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</si>
  <si>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</si>
  <si>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</si>
  <si>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</si>
  <si>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</si>
  <si>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</si>
  <si>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</si>
  <si>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</si>
  <si>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</si>
  <si>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</si>
  <si>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</si>
  <si>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</si>
  <si>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</si>
  <si>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</si>
  <si>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</si>
  <si>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</si>
  <si>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</si>
  <si>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</si>
  <si>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</si>
  <si>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</si>
  <si>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</si>
  <si>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</si>
  <si>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</si>
  <si>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</si>
  <si>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</si>
  <si>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</si>
  <si>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</si>
  <si>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</si>
  <si>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</si>
  <si>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</si>
  <si>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</si>
  <si>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</si>
  <si>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</si>
  <si>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</si>
  <si>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</si>
  <si>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</si>
  <si>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</si>
  <si>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</si>
  <si>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</si>
  <si>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</si>
  <si>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</si>
  <si>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</si>
  <si>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</si>
  <si>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</si>
  <si>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</si>
  <si>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</si>
  <si>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</si>
  <si>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</si>
  <si>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</si>
  <si>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</si>
  <si>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</si>
  <si>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</si>
  <si>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</si>
  <si>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</si>
  <si>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</si>
  <si>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</si>
  <si>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</si>
  <si>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</si>
  <si>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</si>
  <si>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</si>
  <si>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</si>
  <si>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</si>
  <si>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</si>
  <si>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</si>
  <si>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</si>
  <si>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</si>
  <si>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</si>
  <si>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</si>
  <si>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</si>
  <si>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</si>
  <si>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</si>
  <si>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</si>
  <si>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</si>
  <si>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</si>
  <si>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</si>
  <si>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</si>
  <si>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</si>
  <si>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</si>
  <si>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</si>
  <si>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</si>
  <si>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</si>
  <si>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</si>
  <si>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</si>
  <si>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</si>
  <si>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</si>
  <si>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</si>
  <si>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</si>
  <si>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</si>
  <si>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</si>
  <si>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</si>
  <si>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</si>
  <si>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</si>
  <si>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</si>
  <si>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</si>
  <si>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</si>
  <si>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</si>
  <si>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</si>
  <si>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</si>
  <si>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</si>
  <si>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</si>
  <si>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</si>
  <si>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</si>
  <si>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</si>
  <si>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</si>
  <si>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</si>
  <si>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</si>
  <si>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</si>
  <si>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</si>
  <si>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</si>
  <si>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</si>
  <si>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</si>
  <si>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</si>
  <si>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</si>
  <si>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</si>
  <si>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</si>
  <si>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</si>
  <si>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</si>
  <si>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</si>
  <si>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</si>
  <si>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</si>
  <si>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</si>
  <si>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</si>
  <si>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</si>
  <si>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</si>
  <si>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</si>
  <si>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</si>
  <si>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</si>
  <si>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</si>
  <si>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</si>
  <si>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</si>
  <si>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</si>
  <si>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</si>
  <si>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</si>
  <si>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</si>
  <si>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</si>
  <si>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</si>
  <si>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</si>
  <si>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</si>
  <si>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</si>
  <si>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</si>
  <si>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</si>
  <si>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</si>
  <si>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</si>
  <si>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</si>
  <si>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</si>
  <si>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</si>
  <si>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</si>
  <si>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</si>
  <si>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</si>
  <si>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</si>
  <si>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</si>
  <si>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</si>
  <si>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</si>
  <si>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</si>
  <si>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</si>
  <si>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</si>
  <si>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</si>
  <si>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</si>
  <si>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</si>
  <si>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</si>
  <si>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</si>
  <si>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</si>
  <si>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</si>
  <si>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</si>
  <si>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</si>
  <si>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</si>
  <si>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</si>
  <si>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</si>
  <si>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</si>
  <si>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</si>
  <si>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</si>
  <si>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</si>
  <si>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</si>
  <si>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</si>
  <si>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</si>
  <si>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</si>
  <si>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</si>
  <si>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</si>
  <si>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</si>
  <si>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</si>
  <si>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</si>
  <si>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</si>
  <si>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</si>
  <si>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</si>
  <si>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</si>
  <si>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</si>
  <si>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</si>
  <si>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</si>
  <si>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</si>
  <si>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</si>
  <si>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</si>
  <si>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</si>
  <si>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</si>
  <si>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</si>
  <si>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</si>
  <si>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</si>
  <si>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</si>
  <si>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</si>
  <si>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</si>
  <si>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</si>
  <si>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</si>
  <si>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</si>
  <si>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</si>
  <si>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</si>
  <si>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</si>
  <si>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</si>
  <si>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</si>
  <si>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</si>
  <si>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</si>
  <si>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</si>
  <si>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</si>
  <si>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</si>
  <si>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</si>
  <si>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</si>
  <si>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</si>
  <si>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</si>
  <si>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</si>
  <si>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</si>
  <si>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</si>
  <si>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</si>
  <si>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</si>
  <si>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</si>
  <si>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</si>
  <si>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</si>
  <si>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</si>
  <si>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</si>
  <si>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</si>
  <si>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</si>
  <si>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</si>
  <si>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</si>
  <si>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</si>
  <si>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</si>
  <si>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</si>
  <si>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</si>
  <si>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</si>
  <si>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</si>
  <si>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</si>
  <si>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</si>
  <si>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</si>
  <si>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</si>
  <si>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</si>
  <si>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</si>
  <si>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</si>
  <si>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</si>
  <si>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</si>
  <si>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</si>
  <si>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</si>
  <si>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</si>
  <si>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</si>
  <si>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</si>
  <si>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</si>
  <si>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</si>
  <si>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</si>
  <si>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</si>
  <si>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</si>
  <si>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</si>
  <si>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</si>
  <si>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</si>
  <si>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</si>
  <si>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</si>
  <si>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</si>
  <si>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</si>
  <si>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</si>
  <si>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</si>
  <si>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</si>
  <si>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</si>
  <si>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</si>
  <si>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</si>
  <si>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</si>
  <si>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</si>
  <si>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</si>
  <si>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</si>
  <si>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</si>
  <si>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</si>
  <si>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</si>
  <si>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</si>
  <si>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</si>
  <si>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</si>
  <si>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</si>
  <si>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</si>
  <si>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</si>
  <si>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</si>
  <si>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</si>
  <si>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</si>
  <si>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</si>
  <si>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</si>
  <si>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</si>
  <si>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</si>
  <si>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</si>
  <si>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</si>
  <si>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</si>
  <si>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</si>
  <si>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</si>
  <si>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</si>
  <si>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</si>
  <si>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</si>
  <si>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</si>
  <si>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</si>
  <si>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</si>
  <si>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</si>
  <si>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</si>
  <si>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</si>
  <si>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</si>
  <si>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</si>
  <si>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</si>
  <si>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</si>
  <si>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</si>
  <si>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</si>
  <si>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</si>
  <si>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</si>
  <si>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</si>
  <si>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</si>
  <si>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</si>
  <si>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</si>
  <si>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</si>
  <si>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</si>
  <si>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</si>
  <si>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</si>
  <si>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</si>
  <si>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</si>
  <si>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</si>
  <si>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</si>
  <si>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</si>
  <si>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</si>
  <si>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</si>
  <si>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</si>
  <si>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</si>
  <si>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</si>
  <si>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</si>
  <si>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</si>
  <si>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</si>
  <si>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</si>
  <si>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</si>
  <si>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</si>
  <si>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</si>
  <si>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</si>
  <si>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</si>
  <si>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</si>
  <si>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</si>
  <si>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</si>
  <si>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</si>
  <si>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</si>
  <si>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</si>
  <si>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</si>
  <si>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</si>
  <si>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</si>
  <si>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</si>
  <si>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</si>
  <si>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</si>
  <si>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</si>
  <si>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</si>
  <si>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</si>
  <si>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</si>
  <si>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</si>
  <si>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</si>
  <si>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</si>
  <si>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</si>
  <si>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</si>
  <si>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</si>
  <si>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</si>
  <si>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</si>
  <si>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</si>
  <si>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</si>
  <si>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</si>
  <si>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</si>
  <si>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</si>
  <si>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</si>
  <si>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</si>
  <si>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</si>
  <si>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</si>
  <si>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</si>
  <si>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</si>
  <si>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</si>
  <si>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</si>
  <si>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</si>
  <si>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</si>
  <si>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</si>
  <si>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</si>
  <si>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</si>
  <si>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</si>
  <si>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</si>
  <si>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</si>
  <si>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</si>
  <si>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</si>
  <si>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</si>
  <si>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</si>
  <si>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</si>
  <si>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</si>
  <si>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</si>
  <si>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</si>
  <si>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</si>
  <si>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</si>
  <si>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</si>
  <si>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</si>
  <si>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</si>
  <si>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</si>
  <si>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</si>
  <si>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</si>
  <si>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</si>
  <si>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</si>
  <si>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</si>
  <si>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</si>
  <si>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</si>
  <si>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</si>
  <si>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</si>
  <si>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</si>
  <si>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</si>
  <si>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</si>
  <si>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</si>
  <si>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</si>
  <si>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</si>
  <si>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</si>
  <si>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</si>
  <si>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</si>
  <si>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</si>
  <si>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</si>
  <si>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</si>
  <si>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</si>
  <si>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</si>
  <si>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</si>
  <si>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</si>
  <si>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</si>
  <si>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</si>
  <si>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</si>
  <si>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</si>
  <si>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</si>
  <si>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</si>
  <si>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</si>
  <si>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</si>
  <si>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</si>
  <si>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</si>
  <si>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</si>
  <si>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</si>
  <si>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</si>
  <si>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</si>
  <si>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</si>
  <si>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</si>
  <si>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</si>
  <si>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</si>
  <si>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</si>
  <si>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</si>
  <si>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</si>
  <si>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</si>
  <si>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</si>
  <si>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</si>
  <si>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</si>
  <si>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</si>
  <si>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</si>
  <si>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</si>
  <si>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</si>
  <si>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</si>
  <si>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</si>
  <si>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</si>
  <si>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</si>
  <si>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</si>
  <si>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</si>
  <si>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</si>
  <si>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</si>
  <si>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</si>
  <si>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</si>
  <si>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</si>
  <si>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</si>
  <si>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</si>
  <si>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</si>
  <si>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</si>
  <si>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</si>
  <si>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</si>
  <si>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</si>
  <si>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</si>
  <si>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</si>
  <si>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</si>
  <si>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</si>
  <si>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</si>
  <si>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</si>
  <si>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</si>
  <si>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</si>
  <si>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</si>
  <si>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</si>
  <si>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</si>
  <si>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</si>
  <si>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</si>
  <si>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</si>
  <si>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</si>
  <si>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</si>
  <si>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</si>
  <si>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</si>
  <si>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</si>
  <si>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</si>
  <si>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</si>
  <si>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</si>
  <si>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</si>
  <si>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</si>
  <si>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</si>
  <si>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</si>
  <si>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</si>
  <si>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</si>
  <si>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</si>
  <si>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</si>
  <si>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</si>
  <si>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</si>
  <si>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</si>
  <si>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</si>
  <si>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</si>
  <si>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</si>
  <si>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</si>
  <si>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</si>
  <si>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</si>
  <si>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</si>
  <si>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</si>
  <si>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</si>
  <si>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</si>
  <si>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</si>
  <si>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</si>
  <si>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</si>
  <si>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</si>
  <si>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</si>
  <si>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</si>
  <si>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</si>
  <si>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</si>
  <si>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</si>
  <si>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</si>
  <si>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</si>
  <si>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</si>
  <si>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</si>
  <si>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</si>
  <si>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</si>
  <si>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</si>
  <si>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</si>
  <si>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</si>
  <si>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</si>
  <si>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</si>
  <si>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</si>
  <si>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</si>
  <si>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</si>
  <si>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</si>
  <si>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</si>
  <si>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</si>
  <si>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</si>
  <si>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</si>
  <si>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</si>
  <si>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</si>
  <si>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</si>
  <si>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</si>
  <si>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</si>
  <si>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</si>
  <si>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</si>
  <si>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</si>
  <si>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</si>
  <si>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</si>
  <si>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</si>
  <si>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</si>
  <si>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</si>
  <si>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</si>
  <si>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</si>
  <si>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</si>
  <si>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</si>
  <si>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</si>
  <si>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</si>
  <si>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</si>
  <si>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</si>
  <si>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</si>
  <si>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</si>
  <si>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</si>
  <si>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</si>
  <si>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</si>
  <si>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</si>
  <si>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</si>
  <si>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</si>
  <si>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</si>
  <si>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</si>
  <si>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</si>
  <si>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</si>
  <si>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</si>
  <si>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</si>
  <si>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</si>
  <si>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</si>
  <si>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</si>
  <si>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</si>
  <si>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</si>
  <si>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</si>
  <si>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</si>
  <si>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</si>
  <si>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</si>
  <si>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</si>
  <si>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</si>
  <si>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</si>
  <si>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</si>
  <si>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</si>
  <si>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</si>
  <si>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</si>
  <si>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</si>
  <si>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</si>
  <si>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</si>
  <si>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</si>
  <si>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</si>
  <si>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</si>
  <si>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</si>
  <si>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</si>
  <si>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</si>
  <si>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</si>
  <si>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</si>
  <si>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</si>
  <si>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</si>
  <si>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</si>
  <si>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</si>
  <si>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</si>
  <si>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</si>
  <si>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</si>
  <si>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</si>
  <si>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</si>
  <si>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</si>
  <si>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</si>
  <si>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</si>
  <si>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</si>
  <si>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</si>
  <si>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</si>
  <si>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</si>
  <si>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</si>
  <si>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</si>
  <si>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</si>
  <si>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</si>
  <si>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</si>
  <si>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</si>
  <si>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</si>
  <si>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</si>
  <si>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</si>
  <si>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</si>
  <si>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</si>
  <si>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</si>
  <si>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</si>
  <si>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</si>
  <si>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</si>
  <si>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</si>
  <si>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</si>
  <si>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</si>
  <si>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</si>
  <si>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</si>
  <si>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</si>
  <si>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</si>
  <si>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</si>
  <si>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</si>
  <si>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</si>
  <si>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</si>
  <si>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</si>
  <si>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</si>
  <si>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</si>
  <si>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</si>
  <si>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</si>
  <si>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</si>
  <si>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</si>
  <si>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</si>
  <si>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</si>
  <si>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</si>
  <si>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</si>
  <si>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</si>
  <si>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</si>
  <si>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</si>
  <si>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</si>
  <si>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</si>
  <si>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</si>
  <si>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</si>
  <si>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</si>
  <si>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</si>
  <si>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</si>
  <si>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</si>
  <si>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</si>
  <si>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</si>
  <si>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</si>
  <si>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</si>
  <si>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</si>
  <si>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</si>
  <si>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</si>
  <si>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</si>
  <si>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</si>
  <si>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</si>
  <si>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</si>
  <si>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</si>
  <si>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</si>
  <si>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</si>
  <si>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</si>
  <si>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</si>
  <si>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</si>
  <si>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</si>
  <si>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</si>
  <si>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</si>
  <si>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</si>
  <si>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</si>
  <si>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</si>
  <si>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</si>
  <si>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</si>
  <si>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</si>
  <si>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</si>
  <si>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</si>
  <si>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</si>
  <si>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</si>
  <si>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</si>
  <si>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</si>
  <si>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</si>
  <si>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</si>
  <si>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</si>
  <si>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</si>
  <si>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</si>
  <si>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</si>
  <si>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</si>
  <si>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</si>
  <si>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</si>
  <si>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</si>
  <si>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</si>
  <si>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</si>
  <si>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</si>
  <si>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</si>
  <si>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</si>
  <si>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</si>
  <si>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</si>
  <si>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</si>
  <si>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</si>
  <si>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</si>
  <si>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</si>
  <si>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</si>
  <si>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</si>
  <si>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</si>
  <si>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</si>
  <si>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</si>
  <si>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</si>
  <si>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</si>
  <si>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</si>
  <si>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</si>
  <si>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</si>
  <si>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</si>
  <si>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</si>
  <si>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</si>
  <si>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</si>
  <si>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</si>
  <si>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</si>
  <si>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</si>
  <si>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</si>
  <si>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</si>
  <si>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</si>
  <si>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</si>
  <si>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</si>
  <si>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</si>
  <si>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</si>
  <si>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</si>
  <si>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</si>
  <si>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</si>
  <si>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</si>
  <si>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</si>
  <si>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</si>
  <si>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</si>
  <si>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</si>
  <si>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</si>
  <si>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</si>
  <si>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</si>
  <si>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</si>
  <si>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</si>
  <si>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</si>
  <si>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</si>
  <si>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</si>
  <si>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</si>
  <si>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</si>
  <si>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</si>
  <si>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</si>
  <si>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</si>
  <si>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</si>
  <si>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</si>
  <si>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</si>
  <si>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</si>
  <si>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</si>
  <si>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</si>
  <si>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</si>
  <si>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</si>
  <si>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</si>
  <si>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</si>
  <si>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</si>
  <si>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</si>
  <si>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</si>
  <si>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</si>
  <si>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</si>
  <si>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</si>
  <si>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</si>
  <si>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</si>
  <si>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</si>
  <si>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</si>
  <si>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</si>
  <si>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</si>
  <si>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</si>
  <si>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</si>
  <si>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</si>
  <si>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</si>
  <si>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</si>
  <si>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</si>
  <si>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</si>
  <si>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</si>
  <si>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</si>
  <si>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</si>
  <si>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</si>
  <si>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</si>
  <si>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</si>
  <si>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</si>
  <si>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</si>
  <si>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</si>
  <si>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</si>
  <si>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</si>
  <si>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</si>
  <si>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</si>
  <si>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</si>
  <si>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</si>
  <si>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</si>
  <si>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</si>
  <si>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</si>
  <si>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</si>
  <si>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</si>
  <si>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</si>
  <si>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</si>
  <si>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</si>
  <si>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</si>
  <si>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</si>
  <si>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</si>
  <si>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</si>
  <si>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</si>
  <si>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</si>
  <si>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</si>
  <si>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</si>
  <si>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</si>
  <si>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</si>
  <si>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</si>
  <si>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</si>
  <si>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</si>
  <si>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</si>
  <si>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</si>
  <si>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</si>
  <si>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</si>
  <si>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</si>
  <si>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</si>
  <si>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</si>
  <si>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</si>
  <si>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</si>
  <si>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</si>
  <si>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</si>
  <si>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</si>
  <si>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</si>
  <si>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</si>
  <si>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</si>
  <si>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</si>
  <si>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</si>
  <si>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</si>
  <si>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</si>
  <si>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</si>
  <si>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</si>
  <si>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</si>
  <si>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</si>
  <si>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</si>
  <si>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</si>
  <si>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</si>
  <si>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</si>
  <si>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</si>
  <si>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</si>
  <si>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</si>
  <si>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</si>
  <si>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</si>
  <si>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</si>
  <si>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</si>
  <si>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</si>
  <si>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</si>
  <si>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</si>
  <si>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</si>
  <si>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</si>
  <si>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</si>
  <si>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</si>
  <si>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</si>
  <si>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</si>
  <si>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</si>
  <si>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</si>
  <si>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</si>
  <si>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</si>
  <si>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</si>
  <si>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</si>
  <si>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</si>
  <si>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</si>
  <si>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</si>
  <si>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</si>
  <si>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</si>
  <si>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</si>
  <si>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</si>
  <si>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</si>
  <si>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</si>
  <si>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</si>
  <si>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</si>
  <si>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</si>
  <si>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</si>
  <si>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</si>
  <si>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</si>
  <si>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</si>
  <si>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</si>
  <si>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</si>
  <si>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</si>
  <si>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</si>
  <si>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</si>
  <si>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</si>
  <si>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</si>
  <si>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</si>
  <si>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</si>
  <si>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</si>
  <si>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</si>
  <si>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</si>
  <si>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</si>
  <si>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</si>
  <si>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</si>
  <si>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</si>
  <si>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</si>
  <si>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</si>
  <si>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</si>
  <si>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</si>
  <si>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</si>
  <si>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</si>
  <si>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</si>
  <si>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</si>
  <si>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</si>
  <si>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</si>
  <si>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</si>
  <si>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</si>
  <si>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</si>
  <si>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</si>
  <si>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</si>
  <si>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</si>
  <si>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</si>
  <si>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</si>
  <si>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</si>
  <si>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</si>
  <si>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</si>
  <si>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</si>
  <si>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</si>
  <si>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</si>
  <si>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</si>
  <si>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</si>
  <si>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</si>
  <si>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</si>
  <si>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</si>
  <si>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</si>
  <si>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</si>
  <si>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</si>
  <si>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</si>
  <si>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</si>
  <si>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</si>
  <si>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</si>
  <si>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</si>
  <si>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</si>
  <si>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</si>
  <si>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</si>
  <si>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</si>
  <si>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</si>
  <si>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</si>
  <si>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</si>
  <si>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</si>
  <si>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</si>
  <si>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</si>
  <si>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</si>
  <si>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</si>
  <si>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</si>
  <si>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</si>
  <si>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</si>
  <si>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</si>
  <si>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</si>
  <si>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</si>
  <si>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</si>
  <si>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</si>
  <si>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</si>
  <si>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</si>
  <si>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</si>
  <si>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</si>
  <si>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</si>
  <si>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</si>
  <si>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</si>
  <si>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</si>
  <si>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</si>
  <si>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</si>
  <si>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</si>
  <si>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</si>
  <si>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</si>
  <si>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</si>
  <si>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</si>
  <si>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</si>
  <si>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</si>
  <si>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</si>
  <si>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</si>
  <si>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</si>
  <si>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</si>
  <si>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</si>
  <si>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</si>
  <si>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</si>
  <si>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</si>
  <si>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</si>
  <si>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</si>
  <si>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</si>
  <si>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</si>
  <si>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</si>
  <si>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</si>
  <si>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</si>
  <si>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</si>
  <si>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</si>
  <si>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</si>
  <si>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</si>
  <si>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</si>
  <si>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</si>
  <si>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</si>
  <si>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</si>
  <si>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</si>
  <si>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</si>
  <si>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</si>
  <si>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</si>
  <si>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</si>
  <si>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</si>
  <si>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</si>
  <si>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</si>
  <si>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</si>
  <si>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</si>
  <si>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</si>
  <si>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</si>
  <si>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</si>
  <si>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</si>
  <si>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</si>
  <si>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</si>
  <si>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</si>
  <si>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</si>
  <si>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</si>
  <si>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</si>
  <si>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</si>
  <si>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</si>
  <si>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</si>
  <si>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</si>
  <si>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</si>
  <si>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</si>
  <si>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</si>
  <si>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</si>
  <si>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</si>
  <si>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</si>
  <si>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</si>
  <si>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</si>
  <si>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</si>
  <si>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</si>
  <si>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</si>
  <si>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</si>
  <si>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</si>
  <si>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</si>
  <si>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</si>
  <si>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</si>
  <si>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</si>
  <si>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</si>
  <si>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</si>
  <si>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</si>
  <si>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</si>
  <si>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</si>
  <si>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</si>
  <si>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</si>
  <si>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</si>
  <si>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</si>
  <si>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</si>
  <si>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</si>
  <si>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</si>
  <si>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</si>
  <si>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</si>
  <si>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</si>
  <si>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</si>
  <si>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</si>
  <si>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</si>
  <si>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</si>
  <si>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</si>
  <si>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</si>
  <si>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</si>
  <si>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</si>
  <si>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</si>
  <si>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</si>
  <si>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</si>
  <si>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</si>
  <si>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</si>
  <si>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</si>
  <si>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</si>
  <si>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</si>
  <si>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</si>
  <si>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</si>
  <si>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</si>
  <si>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</si>
  <si>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</si>
  <si>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</si>
  <si>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</si>
  <si>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</si>
  <si>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</si>
  <si>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</si>
  <si>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</si>
  <si>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</si>
  <si>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</si>
  <si>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</si>
  <si>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</si>
  <si>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</si>
  <si>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</si>
  <si>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</si>
  <si>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</si>
  <si>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</si>
  <si>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</si>
  <si>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</si>
  <si>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</si>
  <si>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</si>
  <si>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</si>
  <si>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</si>
  <si>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</si>
  <si>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</si>
  <si>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</si>
  <si>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</si>
  <si>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</si>
  <si>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</si>
  <si>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</si>
  <si>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</si>
  <si>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</si>
  <si>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</si>
  <si>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</si>
  <si>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</si>
  <si>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</si>
  <si>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</si>
  <si>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</si>
  <si>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</si>
  <si>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</si>
  <si>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</si>
  <si>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</si>
  <si>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</si>
  <si>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</si>
  <si>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</si>
  <si>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</si>
  <si>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</si>
  <si>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</si>
  <si>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</si>
  <si>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</si>
  <si>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</si>
  <si>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</si>
  <si>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</si>
  <si>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</si>
  <si>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</si>
  <si>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</si>
  <si>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</si>
  <si>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</si>
  <si>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</si>
  <si>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</si>
  <si>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</si>
  <si>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</si>
  <si>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</si>
  <si>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</si>
  <si>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</si>
  <si>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</si>
  <si>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</si>
  <si>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</si>
  <si>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</si>
  <si>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</si>
  <si>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</si>
  <si>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</si>
  <si>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</si>
  <si>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</si>
  <si>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</si>
  <si>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</si>
  <si>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</si>
  <si>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</si>
  <si>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</si>
  <si>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</si>
  <si>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</si>
  <si>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</si>
  <si>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</si>
  <si>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</si>
  <si>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</si>
  <si>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</si>
  <si>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</si>
  <si>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</si>
  <si>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</si>
  <si>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</si>
  <si>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</si>
  <si>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</si>
  <si>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</si>
  <si>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</si>
  <si>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</si>
  <si>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</si>
  <si>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</si>
  <si>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</si>
  <si>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</si>
  <si>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</si>
  <si>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</si>
  <si>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</si>
  <si>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</si>
  <si>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</si>
  <si>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</si>
  <si>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</si>
  <si>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</si>
  <si>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</si>
  <si>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</si>
  <si>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</si>
  <si>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</si>
  <si>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</si>
  <si>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</si>
  <si>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</si>
  <si>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</si>
  <si>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</si>
  <si>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</si>
  <si>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</si>
  <si>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</si>
  <si>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</si>
  <si>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</si>
  <si>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</si>
  <si>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</si>
  <si>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</si>
  <si>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</si>
  <si>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</si>
  <si>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</si>
  <si>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</si>
  <si>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</si>
  <si>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</si>
  <si>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</si>
  <si>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</si>
  <si>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</si>
  <si>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</si>
  <si>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</si>
  <si>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</si>
  <si>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</si>
  <si>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</si>
  <si>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</si>
  <si>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</si>
  <si>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</si>
  <si>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</si>
  <si>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</si>
  <si>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</si>
  <si>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</si>
  <si>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</si>
  <si>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</si>
  <si>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</si>
  <si>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</si>
  <si>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</si>
  <si>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</si>
  <si>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</si>
  <si>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</si>
  <si>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</si>
  <si>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</si>
  <si>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</si>
  <si>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</si>
  <si>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</si>
  <si>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</si>
  <si>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</si>
  <si>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</si>
  <si>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</si>
  <si>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</si>
  <si>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</si>
  <si>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</si>
  <si>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</si>
  <si>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</si>
  <si>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</si>
  <si>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</si>
  <si>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</si>
  <si>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</si>
  <si>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</si>
  <si>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</si>
  <si>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</si>
  <si>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</si>
  <si>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</si>
  <si>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</si>
  <si>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</si>
  <si>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</si>
  <si>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</si>
  <si>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</si>
  <si>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</si>
  <si>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</si>
  <si>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</si>
  <si>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</si>
  <si>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</si>
  <si>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</si>
  <si>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</si>
  <si>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</si>
  <si>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</si>
  <si>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</si>
  <si>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</si>
  <si>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</si>
  <si>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</si>
  <si>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</si>
  <si>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</si>
  <si>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</si>
  <si>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</si>
  <si>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</si>
  <si>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</si>
  <si>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</si>
  <si>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</si>
  <si>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</si>
  <si>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</si>
  <si>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</si>
  <si>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</si>
  <si>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</si>
  <si>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</si>
  <si>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</si>
  <si>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</si>
  <si>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</si>
  <si>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</si>
  <si>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</si>
  <si>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</si>
  <si>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</si>
  <si>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</si>
  <si>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</si>
  <si>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</si>
  <si>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</si>
  <si>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</si>
  <si>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</si>
  <si>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</si>
  <si>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</si>
  <si>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</si>
  <si>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</si>
  <si>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</si>
  <si>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</si>
  <si>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</si>
  <si>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</si>
  <si>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</si>
  <si>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</si>
  <si>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</si>
  <si>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</si>
  <si>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</si>
  <si>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</si>
  <si>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</si>
  <si>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</si>
  <si>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</si>
  <si>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</si>
  <si>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</si>
  <si>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</si>
  <si>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</si>
  <si>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</si>
  <si>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</si>
  <si>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</si>
  <si>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</si>
  <si>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</si>
  <si>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</si>
  <si>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</si>
  <si>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</si>
  <si>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</si>
  <si>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</si>
  <si>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</si>
  <si>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</si>
  <si>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</si>
  <si>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</si>
  <si>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</si>
  <si>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</si>
  <si>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</si>
  <si>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</si>
  <si>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</si>
  <si>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</si>
  <si>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</si>
  <si>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</si>
  <si>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</si>
  <si>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</si>
  <si>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</si>
  <si>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</si>
  <si>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</si>
  <si>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</si>
  <si>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</si>
  <si>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</si>
  <si>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</si>
  <si>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</si>
  <si>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</si>
  <si>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</si>
  <si>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</si>
  <si>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</si>
  <si>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</si>
  <si>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</si>
  <si>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</si>
  <si>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</si>
  <si>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</si>
  <si>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</si>
  <si>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</si>
  <si>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</si>
  <si>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</si>
  <si>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</si>
  <si>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</si>
  <si>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</si>
  <si>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</si>
  <si>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</si>
  <si>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</si>
  <si>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</si>
  <si>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</si>
  <si>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</si>
  <si>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</si>
  <si>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</si>
  <si>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</si>
  <si>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</si>
  <si>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</si>
  <si>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</si>
  <si>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</si>
  <si>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</si>
  <si>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</si>
  <si>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</si>
  <si>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</si>
  <si>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</si>
  <si>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</si>
  <si>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</si>
  <si>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</si>
  <si>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</si>
  <si>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</si>
  <si>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</si>
  <si>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</si>
  <si>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</si>
  <si>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</si>
  <si>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</si>
  <si>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</si>
  <si>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</si>
  <si>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</si>
  <si>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</si>
  <si>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</si>
  <si>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</si>
  <si>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</si>
  <si>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</si>
  <si>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</si>
  <si>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</si>
  <si>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</si>
  <si>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</si>
  <si>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</si>
  <si>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</si>
  <si>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</si>
  <si>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</si>
  <si>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</si>
  <si>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</si>
  <si>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</si>
  <si>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</si>
  <si>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</si>
  <si>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</si>
  <si>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</si>
  <si>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</si>
  <si>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</si>
  <si>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</si>
  <si>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</si>
  <si>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</si>
  <si>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</si>
  <si>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</si>
  <si>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</si>
  <si>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</si>
  <si>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</si>
  <si>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</si>
  <si>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</si>
  <si>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</si>
  <si>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</si>
  <si>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</si>
  <si>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</si>
  <si>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</si>
  <si>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</si>
  <si>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</si>
  <si>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</si>
  <si>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</si>
  <si>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</si>
  <si>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</si>
  <si>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</si>
  <si>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</si>
  <si>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</si>
  <si>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</si>
  <si>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</si>
  <si>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</si>
  <si>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</si>
  <si>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</si>
  <si>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</si>
  <si>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</si>
  <si>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</si>
  <si>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</si>
  <si>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</si>
  <si>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</si>
  <si>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</si>
  <si>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</si>
  <si>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</si>
  <si>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</si>
  <si>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</si>
  <si>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</si>
  <si>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</si>
  <si>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</si>
  <si>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</si>
  <si>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</si>
  <si>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</si>
  <si>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</si>
  <si>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</si>
  <si>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</si>
  <si>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</si>
  <si>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</si>
  <si>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</si>
  <si>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</si>
  <si>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</si>
  <si>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</si>
  <si>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</si>
  <si>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</si>
  <si>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</si>
  <si>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</si>
  <si>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</si>
  <si>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</si>
  <si>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</si>
  <si>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</si>
  <si>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</si>
  <si>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</si>
  <si>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</si>
  <si>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</si>
  <si>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</si>
  <si>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</si>
  <si>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</si>
  <si>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</si>
  <si>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</si>
  <si>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</si>
  <si>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</si>
  <si>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</si>
  <si>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</si>
  <si>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</si>
  <si>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</si>
  <si>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</si>
  <si>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</si>
  <si>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</si>
  <si>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</si>
  <si>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</si>
  <si>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</si>
  <si>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</si>
  <si>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</si>
  <si>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</si>
  <si>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</si>
  <si>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</si>
  <si>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</si>
  <si>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</si>
  <si>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</si>
  <si>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</si>
  <si>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</si>
  <si>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</si>
  <si>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</si>
  <si>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</si>
  <si>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</si>
  <si>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</si>
  <si>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</si>
  <si>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</si>
  <si>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</si>
  <si>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</si>
  <si>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</si>
  <si>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</si>
  <si>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</si>
  <si>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</si>
  <si>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</si>
  <si>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</si>
  <si>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</si>
  <si>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</si>
  <si>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</si>
  <si>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</si>
  <si>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</si>
  <si>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</si>
  <si>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</si>
  <si>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</si>
  <si>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</si>
  <si>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</si>
  <si>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</si>
  <si>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</si>
  <si>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</si>
  <si>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</si>
  <si>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</si>
  <si>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</si>
  <si>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</si>
  <si>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</si>
  <si>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</si>
  <si>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</si>
  <si>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</si>
  <si>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</si>
  <si>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</si>
  <si>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</si>
  <si>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</si>
  <si>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</si>
  <si>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</si>
  <si>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</si>
  <si>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</si>
  <si>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</si>
  <si>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</si>
  <si>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</si>
  <si>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</si>
  <si>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</si>
  <si>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</si>
  <si>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</si>
  <si>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</si>
  <si>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</si>
  <si>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</si>
  <si>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</si>
  <si>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</si>
  <si>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</si>
  <si>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</si>
  <si>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</si>
  <si>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</si>
  <si>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</si>
  <si>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</si>
  <si>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</si>
  <si>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</si>
  <si>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</si>
  <si>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</si>
  <si>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</si>
  <si>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</si>
  <si>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</si>
  <si>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</si>
  <si>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</si>
  <si>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</si>
  <si>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</si>
  <si>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</si>
  <si>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</si>
  <si>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</si>
  <si>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</si>
  <si>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</si>
  <si>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</si>
  <si>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</si>
  <si>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</si>
  <si>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</si>
  <si>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</si>
  <si>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</si>
  <si>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</si>
  <si>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</si>
  <si>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</si>
  <si>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</si>
  <si>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</si>
  <si>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</si>
  <si>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</si>
  <si>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</si>
  <si>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</si>
  <si>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</si>
  <si>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</si>
  <si>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</si>
  <si>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</si>
  <si>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</si>
  <si>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</si>
  <si>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</si>
  <si>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</si>
  <si>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</si>
  <si>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</si>
  <si>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</si>
  <si>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</si>
  <si>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</si>
  <si>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</si>
  <si>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</si>
  <si>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</si>
  <si>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</si>
  <si>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</si>
  <si>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</si>
  <si>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</si>
  <si>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</si>
  <si>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</si>
  <si>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</si>
  <si>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</si>
  <si>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</si>
  <si>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</si>
  <si>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</si>
  <si>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</si>
  <si>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</si>
  <si>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</si>
  <si>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</si>
  <si>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</si>
  <si>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</si>
  <si>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</si>
  <si>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</si>
  <si>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</si>
  <si>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</si>
  <si>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</si>
  <si>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</si>
  <si>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</si>
  <si>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</si>
  <si>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</si>
  <si>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</si>
  <si>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</si>
  <si>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</si>
  <si>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</si>
  <si>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</si>
  <si>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</si>
  <si>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</si>
  <si>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</si>
  <si>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</si>
  <si>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</si>
  <si>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</si>
  <si>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</si>
  <si>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</si>
  <si>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</si>
  <si>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</si>
  <si>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</si>
  <si>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</si>
  <si>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</si>
  <si>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</si>
  <si>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</si>
  <si>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</si>
  <si>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</si>
  <si>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</si>
  <si>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</si>
  <si>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</si>
  <si>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</si>
  <si>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</si>
  <si>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</si>
  <si>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</si>
  <si>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</si>
  <si>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</si>
  <si>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</si>
  <si>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</si>
  <si>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</si>
  <si>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</si>
  <si>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</si>
  <si>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</si>
  <si>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</si>
  <si>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</si>
  <si>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</si>
  <si>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</si>
  <si>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</si>
  <si>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</si>
  <si>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</si>
  <si>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</si>
  <si>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</si>
  <si>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</si>
  <si>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</si>
  <si>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</si>
  <si>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</si>
  <si>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</si>
  <si>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</si>
  <si>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</si>
  <si>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</si>
  <si>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</si>
  <si>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</si>
  <si>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</si>
  <si>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</si>
  <si>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</si>
  <si>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</si>
  <si>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</si>
  <si>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</si>
  <si>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</si>
  <si>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</si>
  <si>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</si>
  <si>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</si>
  <si>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</si>
  <si>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</si>
  <si>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</si>
  <si>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</si>
  <si>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</si>
  <si>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</si>
  <si>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</si>
  <si>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</si>
  <si>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</si>
  <si>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</si>
  <si>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</si>
  <si>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</si>
  <si>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</si>
  <si>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</si>
  <si>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</si>
  <si>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</si>
  <si>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</si>
  <si>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</si>
  <si>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</si>
  <si>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</si>
  <si>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</si>
  <si>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</si>
  <si>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</si>
  <si>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</si>
  <si>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</si>
  <si>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</si>
  <si>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</si>
  <si>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</si>
  <si>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</si>
  <si>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</si>
  <si>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</si>
  <si>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</si>
  <si>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</si>
  <si>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</si>
  <si>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</si>
  <si>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</si>
  <si>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</si>
  <si>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</si>
  <si>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</si>
  <si>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</si>
  <si>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</si>
  <si>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</si>
  <si>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</si>
  <si>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</si>
  <si>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</si>
  <si>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</si>
  <si>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</si>
  <si>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</si>
  <si>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</si>
  <si>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</si>
  <si>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</si>
  <si>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</si>
  <si>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</si>
  <si>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</si>
  <si>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</si>
  <si>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</si>
  <si>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</si>
  <si>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</si>
  <si>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</si>
  <si>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</si>
  <si>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</si>
  <si>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</si>
  <si>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</si>
  <si>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</si>
  <si>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</si>
  <si>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</si>
  <si>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</si>
  <si>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</si>
  <si>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</si>
  <si>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</si>
  <si>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</si>
  <si>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</si>
  <si>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</si>
  <si>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</si>
  <si>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</si>
  <si>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</si>
  <si>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</si>
  <si>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</si>
  <si>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</si>
  <si>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</si>
  <si>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</si>
  <si>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</si>
  <si>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</si>
  <si>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</si>
  <si>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</si>
  <si>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</si>
  <si>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</si>
  <si>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</si>
  <si>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</si>
  <si>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</si>
  <si>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</si>
  <si>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</si>
  <si>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</si>
  <si>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</si>
  <si>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</si>
  <si>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</si>
  <si>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</si>
  <si>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</si>
  <si>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</si>
  <si>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</si>
  <si>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</si>
  <si>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</si>
  <si>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</si>
  <si>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</si>
  <si>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</si>
  <si>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</si>
  <si>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</si>
  <si>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</si>
  <si>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</si>
  <si>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</si>
  <si>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</si>
  <si>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</si>
  <si>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</si>
  <si>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</si>
  <si>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</si>
  <si>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</si>
  <si>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</si>
  <si>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</si>
  <si>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</si>
  <si>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</si>
  <si>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</si>
  <si>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</si>
  <si>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</si>
  <si>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</si>
  <si>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</si>
  <si>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</si>
  <si>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</si>
  <si>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</si>
  <si>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</si>
  <si>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</si>
  <si>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</si>
  <si>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</si>
  <si>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</si>
  <si>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</si>
  <si>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</si>
  <si>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</si>
  <si>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</si>
  <si>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</si>
  <si>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</si>
  <si>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</si>
  <si>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</si>
  <si>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</si>
  <si>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</si>
  <si>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</si>
  <si>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</si>
  <si>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</si>
  <si>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</si>
  <si>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</si>
  <si>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</si>
  <si>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</si>
  <si>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</si>
  <si>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</si>
  <si>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</si>
  <si>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</si>
  <si>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</si>
  <si>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</si>
  <si>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</si>
  <si>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</si>
  <si>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</si>
  <si>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</si>
  <si>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</si>
  <si>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</si>
  <si>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</si>
  <si>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</si>
  <si>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</si>
  <si>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</si>
  <si>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</si>
  <si>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</si>
  <si>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</si>
  <si>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</si>
  <si>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</si>
  <si>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</si>
  <si>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</si>
  <si>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</si>
  <si>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</si>
  <si>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</si>
  <si>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</si>
  <si>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</si>
  <si>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</si>
  <si>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</si>
  <si>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</si>
  <si>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</si>
  <si>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</si>
  <si>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</si>
  <si>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</si>
  <si>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</si>
  <si>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</si>
  <si>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</si>
  <si>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</si>
  <si>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</si>
  <si>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</si>
  <si>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</si>
  <si>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</si>
  <si>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</si>
  <si>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</si>
  <si>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</si>
  <si>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</si>
  <si>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</si>
  <si>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</si>
  <si>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</si>
  <si>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</si>
  <si>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</si>
  <si>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</si>
  <si>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</si>
  <si>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</si>
  <si>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</si>
  <si>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</si>
  <si>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</si>
  <si>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</si>
  <si>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</si>
  <si>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</si>
  <si>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</si>
  <si>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</si>
  <si>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</si>
  <si>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</si>
  <si>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</si>
  <si>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</si>
  <si>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</si>
  <si>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</si>
  <si>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</si>
  <si>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</si>
  <si>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</si>
  <si>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</si>
  <si>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</si>
  <si>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</si>
  <si>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</si>
  <si>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</si>
  <si>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</si>
  <si>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</si>
  <si>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</si>
  <si>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</si>
  <si>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</si>
  <si>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</si>
  <si>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</si>
  <si>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</si>
  <si>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</si>
  <si>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</si>
  <si>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</si>
  <si>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</si>
  <si>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</si>
  <si>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</si>
  <si>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</si>
  <si>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</si>
  <si>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</si>
  <si>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</si>
  <si>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</si>
  <si>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</si>
  <si>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</si>
  <si>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</si>
  <si>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</si>
  <si>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</si>
  <si>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</si>
  <si>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</si>
  <si>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</si>
  <si>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</si>
  <si>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</si>
  <si>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</si>
  <si>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</si>
  <si>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</si>
  <si>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</si>
  <si>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</si>
  <si>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</si>
  <si>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</si>
  <si>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</si>
  <si>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</si>
  <si>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</si>
  <si>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</si>
  <si>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</si>
  <si>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</si>
  <si>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</si>
  <si>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</si>
  <si>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</si>
  <si>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</si>
  <si>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</si>
  <si>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</si>
  <si>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</si>
  <si>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</si>
  <si>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</si>
  <si>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</si>
  <si>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</si>
  <si>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</si>
  <si>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</si>
  <si>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</si>
  <si>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</si>
  <si>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</si>
  <si>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</si>
  <si>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</si>
  <si>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</si>
  <si>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</si>
  <si>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</si>
  <si>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</si>
  <si>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</si>
  <si>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</si>
  <si>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</si>
  <si>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</si>
  <si>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</si>
  <si>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</si>
  <si>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</si>
  <si>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</si>
  <si>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</si>
  <si>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</si>
  <si>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</si>
  <si>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</si>
  <si>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</si>
  <si>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</si>
  <si>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</si>
  <si>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</si>
  <si>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</si>
  <si>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</si>
  <si>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</si>
  <si>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</si>
  <si>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</si>
  <si>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</si>
  <si>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</si>
  <si>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</si>
  <si>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</si>
  <si>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</si>
  <si>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</si>
  <si>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</si>
  <si>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</si>
  <si>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</si>
  <si>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</si>
  <si>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</si>
  <si>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</si>
  <si>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</si>
  <si>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</si>
  <si>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</si>
  <si>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</si>
  <si>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</si>
  <si>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</si>
  <si>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</si>
  <si>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</si>
  <si>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</si>
  <si>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</si>
  <si>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</si>
  <si>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</si>
  <si>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</si>
  <si>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</si>
  <si>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</si>
  <si>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</si>
  <si>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</si>
  <si>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</si>
  <si>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</si>
  <si>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</si>
  <si>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</si>
  <si>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</si>
  <si>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</si>
  <si>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</si>
  <si>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</si>
  <si>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</si>
  <si>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</si>
  <si>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</si>
  <si>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</si>
  <si>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</si>
  <si>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</si>
  <si>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</si>
  <si>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</si>
  <si>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</si>
  <si>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</si>
  <si>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</si>
  <si>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</si>
  <si>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</si>
  <si>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</si>
  <si>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</si>
  <si>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</si>
  <si>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</si>
  <si>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</si>
  <si>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</si>
  <si>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</si>
  <si>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</si>
  <si>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</si>
  <si>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</si>
  <si>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</si>
  <si>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</si>
  <si>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</si>
  <si>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</si>
  <si>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</si>
  <si>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</si>
  <si>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</si>
  <si>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</si>
  <si>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</si>
  <si>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</si>
  <si>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</si>
  <si>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</si>
  <si>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</si>
  <si>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</si>
  <si>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</si>
  <si>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</si>
  <si>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</si>
  <si>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</si>
  <si>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</si>
  <si>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</si>
  <si>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</si>
  <si>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</si>
  <si>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</si>
  <si>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</si>
  <si>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</si>
  <si>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</si>
  <si>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</si>
  <si>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</si>
  <si>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</si>
  <si>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</si>
  <si>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</si>
  <si>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</si>
  <si>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</si>
  <si>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</si>
  <si>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</si>
  <si>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</si>
  <si>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</si>
  <si>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</si>
  <si>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</si>
  <si>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</si>
  <si>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</si>
  <si>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</si>
  <si>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</si>
  <si>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</si>
  <si>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</si>
  <si>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</si>
  <si>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</si>
  <si>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</si>
  <si>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</si>
  <si>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</si>
  <si>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</si>
  <si>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</si>
  <si>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</si>
  <si>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</si>
  <si>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</si>
  <si>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</si>
  <si>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</si>
  <si>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</si>
  <si>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</si>
  <si>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</si>
  <si>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</si>
  <si>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</si>
  <si>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</si>
  <si>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</si>
  <si>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</si>
  <si>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</si>
  <si>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</si>
  <si>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</si>
  <si>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</si>
  <si>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</si>
  <si>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</si>
  <si>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</si>
  <si>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</si>
  <si>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</si>
  <si>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</si>
  <si>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</si>
  <si>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</si>
  <si>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</si>
  <si>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</si>
  <si>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</si>
  <si>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</si>
  <si>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</si>
  <si>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</si>
  <si>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</si>
  <si>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</si>
  <si>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</si>
  <si>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</si>
  <si>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</si>
  <si>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</si>
  <si>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</si>
  <si>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</si>
  <si>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</si>
  <si>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</si>
  <si>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</si>
  <si>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</si>
  <si>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</si>
  <si>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</si>
  <si>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</si>
  <si>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</si>
  <si>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</si>
  <si>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</si>
  <si>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</si>
  <si>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</si>
  <si>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</si>
  <si>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</si>
  <si>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</si>
  <si>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</si>
  <si>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</si>
  <si>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</si>
  <si>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</si>
  <si>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</si>
  <si>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</si>
  <si>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</si>
  <si>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</si>
  <si>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</si>
  <si>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</si>
  <si>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</si>
  <si>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</si>
  <si>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</si>
  <si>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</si>
  <si>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</si>
  <si>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</si>
  <si>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</si>
  <si>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</si>
  <si>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</si>
  <si>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</si>
  <si>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</si>
  <si>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</si>
  <si>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</si>
  <si>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</si>
  <si>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</si>
  <si>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</si>
  <si>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</si>
  <si>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</si>
  <si>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</si>
  <si>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</si>
  <si>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</si>
  <si>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</si>
  <si>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</si>
  <si>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</si>
  <si>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</si>
  <si>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</si>
  <si>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</si>
  <si>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</si>
  <si>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</si>
  <si>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</si>
  <si>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</si>
  <si>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</si>
  <si>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</si>
  <si>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</si>
  <si>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</si>
  <si>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</si>
  <si>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</si>
  <si>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</si>
  <si>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</si>
  <si>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</si>
  <si>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</si>
  <si>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</si>
  <si>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</si>
  <si>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</si>
  <si>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</si>
  <si>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</si>
  <si>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</si>
  <si>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</si>
  <si>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</si>
  <si>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</si>
  <si>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</si>
  <si>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</si>
  <si>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</si>
  <si>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</si>
  <si>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</si>
  <si>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</si>
  <si>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</si>
  <si>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</si>
  <si>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</si>
  <si>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</si>
  <si>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</si>
  <si>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</si>
  <si>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</si>
  <si>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</si>
  <si>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</si>
  <si>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</si>
  <si>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</si>
  <si>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</si>
  <si>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</si>
  <si>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</si>
  <si>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</si>
  <si>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</si>
  <si>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</si>
  <si>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</si>
  <si>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</si>
  <si>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</si>
  <si>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</si>
  <si>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</si>
  <si>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</si>
  <si>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</si>
  <si>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</si>
  <si>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</si>
  <si>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</si>
  <si>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</si>
  <si>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</si>
  <si>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</si>
  <si>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</si>
  <si>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</si>
  <si>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</si>
  <si>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</si>
  <si>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</si>
  <si>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</si>
  <si>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</si>
  <si>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</si>
  <si>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</si>
  <si>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</si>
  <si>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</si>
  <si>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</si>
  <si>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</si>
  <si>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</si>
  <si>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</si>
  <si>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</si>
  <si>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</si>
  <si>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</si>
  <si>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</si>
  <si>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</si>
  <si>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</si>
  <si>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</si>
  <si>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</si>
  <si>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</si>
  <si>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</si>
  <si>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</si>
  <si>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</si>
  <si>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</si>
  <si>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</si>
  <si>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</si>
  <si>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</si>
  <si>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</si>
  <si>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</si>
  <si>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</si>
  <si>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</si>
  <si>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</si>
  <si>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</si>
  <si>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</si>
  <si>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</si>
  <si>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</si>
  <si>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</si>
  <si>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</si>
  <si>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</si>
  <si>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</si>
  <si>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</si>
  <si>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</si>
  <si>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</si>
  <si>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</si>
  <si>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</si>
  <si>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</si>
  <si>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</si>
  <si>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</si>
  <si>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</si>
  <si>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</si>
  <si>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</si>
  <si>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</si>
  <si>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</si>
  <si>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</si>
  <si>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</si>
  <si>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</si>
  <si>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</si>
  <si>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</si>
  <si>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</si>
  <si>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</si>
  <si>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</si>
  <si>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</si>
  <si>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</si>
  <si>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</si>
  <si>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</si>
  <si>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</si>
  <si>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</si>
  <si>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</si>
  <si>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</si>
  <si>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</si>
  <si>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</si>
  <si>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</si>
  <si>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</si>
  <si>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</si>
  <si>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</si>
  <si>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</si>
  <si>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</si>
  <si>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</si>
  <si>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</si>
  <si>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</si>
  <si>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</si>
  <si>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</si>
  <si>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</si>
  <si>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</si>
  <si>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</si>
  <si>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</si>
  <si>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</si>
  <si>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</si>
  <si>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</si>
  <si>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</si>
  <si>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</si>
  <si>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</si>
  <si>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</si>
  <si>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</si>
  <si>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</si>
  <si>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</si>
  <si>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</si>
  <si>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</si>
  <si>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</si>
  <si>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</si>
  <si>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</si>
  <si>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</si>
  <si>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</si>
  <si>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</si>
  <si>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</si>
  <si>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</si>
  <si>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</si>
  <si>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</si>
  <si>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</si>
  <si>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</si>
  <si>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</si>
  <si>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</si>
  <si>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</si>
  <si>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</si>
  <si>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</si>
  <si>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</si>
  <si>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</si>
  <si>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</si>
  <si>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</si>
  <si>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</si>
  <si>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</si>
  <si>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</si>
  <si>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</si>
  <si>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</si>
  <si>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</si>
  <si>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</si>
  <si>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</si>
  <si>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</si>
  <si>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</si>
  <si>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</si>
  <si>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</si>
  <si>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</si>
  <si>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</si>
  <si>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</si>
  <si>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</si>
  <si>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</si>
  <si>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</si>
  <si>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</si>
  <si>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</si>
  <si>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</si>
  <si>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</si>
  <si>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</si>
  <si>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</si>
  <si>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</si>
  <si>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</si>
  <si>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</si>
  <si>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</si>
  <si>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</si>
  <si>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</si>
  <si>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</si>
  <si>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</si>
  <si>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</si>
  <si>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</si>
  <si>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</si>
  <si>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</si>
  <si>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</si>
  <si>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</si>
  <si>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</si>
  <si>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</si>
  <si>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</si>
  <si>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</si>
  <si>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</si>
  <si>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</si>
  <si>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</si>
  <si>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</si>
  <si>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</si>
  <si>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</si>
  <si>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</si>
  <si>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</si>
  <si>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</si>
  <si>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</si>
  <si>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</si>
  <si>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</si>
  <si>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</si>
  <si>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</si>
  <si>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</si>
  <si>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</si>
  <si>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</si>
  <si>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</si>
  <si>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</si>
  <si>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</si>
  <si>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</si>
  <si>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</si>
  <si>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</si>
  <si>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</si>
  <si>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</si>
  <si>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</si>
  <si>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</si>
  <si>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</si>
  <si>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</si>
  <si>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</si>
  <si>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</si>
  <si>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</si>
  <si>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</si>
  <si>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</si>
  <si>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</si>
  <si>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</si>
  <si>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</si>
  <si>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</si>
  <si>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</si>
  <si>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</si>
  <si>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</si>
  <si>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</si>
  <si>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</si>
  <si>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</si>
  <si>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</si>
  <si>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</si>
  <si>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</si>
  <si>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</si>
  <si>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</si>
  <si>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</si>
  <si>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</si>
  <si>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</si>
  <si>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</si>
  <si>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</si>
  <si>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</si>
  <si>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</si>
  <si>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</si>
  <si>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</si>
  <si>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</si>
  <si>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</si>
  <si>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</si>
  <si>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</si>
  <si>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</si>
  <si>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</si>
  <si>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</si>
  <si>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</si>
  <si>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</si>
  <si>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</si>
  <si>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</si>
  <si>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</si>
  <si>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</si>
  <si>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</si>
  <si>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</si>
  <si>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</si>
  <si>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</si>
  <si>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</si>
  <si>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</si>
  <si>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</si>
  <si>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</si>
  <si>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</si>
  <si>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</si>
  <si>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</si>
  <si>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</si>
  <si>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</si>
  <si>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</si>
  <si>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</si>
  <si>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</si>
  <si>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</si>
  <si>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</si>
  <si>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</si>
  <si>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</si>
  <si>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</si>
  <si>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</si>
  <si>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</si>
  <si>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</si>
  <si>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</si>
  <si>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</si>
  <si>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</si>
  <si>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</si>
  <si>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</si>
  <si>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</si>
  <si>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</si>
  <si>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</si>
  <si>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</si>
  <si>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</si>
  <si>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</si>
  <si>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</si>
  <si>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</si>
  <si>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</si>
  <si>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</si>
  <si>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</si>
  <si>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</si>
  <si>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</si>
  <si>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</si>
  <si>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</si>
  <si>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</si>
  <si>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</si>
  <si>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</si>
  <si>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</si>
  <si>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</si>
  <si>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</si>
  <si>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</si>
  <si>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</si>
  <si>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</si>
  <si>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</si>
  <si>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</si>
  <si>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</si>
  <si>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</si>
  <si>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</si>
  <si>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</si>
  <si>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</si>
  <si>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</si>
  <si>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</si>
  <si>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</si>
  <si>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</si>
  <si>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</si>
  <si>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</si>
  <si>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</si>
  <si>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</si>
  <si>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</si>
  <si>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</si>
  <si>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</si>
  <si>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</si>
  <si>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</si>
  <si>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</si>
  <si>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</si>
  <si>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</si>
  <si>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</si>
  <si>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</si>
  <si>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</si>
  <si>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</si>
  <si>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</si>
  <si>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</si>
  <si>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</si>
  <si>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</si>
  <si>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</si>
  <si>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</si>
  <si>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</si>
  <si>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</si>
  <si>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</si>
  <si>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</si>
  <si>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</si>
  <si>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</si>
  <si>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</si>
  <si>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</si>
  <si>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</si>
  <si>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</si>
  <si>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</si>
  <si>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</si>
  <si>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</si>
  <si>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</si>
  <si>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</si>
  <si>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</si>
  <si>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</si>
  <si>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</si>
  <si>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</si>
  <si>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</si>
  <si>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</si>
  <si>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</si>
  <si>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</si>
  <si>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</si>
  <si>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</si>
  <si>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</si>
  <si>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</si>
  <si>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</si>
  <si>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</si>
  <si>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</si>
  <si>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</si>
  <si>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</si>
  <si>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</si>
  <si>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</si>
  <si>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</si>
  <si>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</si>
  <si>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</si>
  <si>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</si>
  <si>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</si>
  <si>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</si>
  <si>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</si>
  <si>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</si>
  <si>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</si>
  <si>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</si>
  <si>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</si>
  <si>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</si>
  <si>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</si>
  <si>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</si>
  <si>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</si>
  <si>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</si>
  <si>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</si>
  <si>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</si>
  <si>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</si>
  <si>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</si>
  <si>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</si>
  <si>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</si>
  <si>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</si>
  <si>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</si>
  <si>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</si>
  <si>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</si>
  <si>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</si>
  <si>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</si>
  <si>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</si>
  <si>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</si>
  <si>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</si>
  <si>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</si>
  <si>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</si>
  <si>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</si>
  <si>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</si>
  <si>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</si>
  <si>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</si>
  <si>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</si>
  <si>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</si>
  <si>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</si>
  <si>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</si>
  <si>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</si>
  <si>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</si>
  <si>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</si>
  <si>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</si>
  <si>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</si>
  <si>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</si>
  <si>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</si>
  <si>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</si>
  <si>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</si>
  <si>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</si>
  <si>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</si>
  <si>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</si>
  <si>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</si>
  <si>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</si>
  <si>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</si>
  <si>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</si>
  <si>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</si>
  <si>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</si>
  <si>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</si>
  <si>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</si>
  <si>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</si>
  <si>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</si>
  <si>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</si>
  <si>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</si>
  <si>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</si>
  <si>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</si>
  <si>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</si>
  <si>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</si>
  <si>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</si>
  <si>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</si>
  <si>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</si>
  <si>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</si>
  <si>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</si>
  <si>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</si>
  <si>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</si>
  <si>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</si>
  <si>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</si>
  <si>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</si>
  <si>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</si>
  <si>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</si>
  <si>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</si>
  <si>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</si>
  <si>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</si>
  <si>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</si>
  <si>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</si>
  <si>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</si>
  <si>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</si>
  <si>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</si>
  <si>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</si>
  <si>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</si>
  <si>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</si>
  <si>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</si>
  <si>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</si>
  <si>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</si>
  <si>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</si>
  <si>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</si>
  <si>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</si>
  <si>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</si>
  <si>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</si>
  <si>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</si>
  <si>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</si>
  <si>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</si>
  <si>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</si>
  <si>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</si>
  <si>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</si>
  <si>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</si>
  <si>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</si>
  <si>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</si>
  <si>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</si>
  <si>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</si>
  <si>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</si>
  <si>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</si>
  <si>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</si>
  <si>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</si>
  <si>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</si>
  <si>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</si>
  <si>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</si>
  <si>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</si>
  <si>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</si>
  <si>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</si>
  <si>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</si>
  <si>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</si>
  <si>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</si>
  <si>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</si>
  <si>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</si>
  <si>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</si>
  <si>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</si>
  <si>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</si>
  <si>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</si>
  <si>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</si>
  <si>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</si>
  <si>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</si>
  <si>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</si>
  <si>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</si>
  <si>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</si>
  <si>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</si>
  <si>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</si>
  <si>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</si>
  <si>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</si>
  <si>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</si>
  <si>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</si>
  <si>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</si>
  <si>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</si>
  <si>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</si>
  <si>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</si>
  <si>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</si>
  <si>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</si>
  <si>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</si>
  <si>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</si>
  <si>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</si>
  <si>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</si>
  <si>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</si>
  <si>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</si>
  <si>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</si>
  <si>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</si>
  <si>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</si>
  <si>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</si>
  <si>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</si>
  <si>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</si>
  <si>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</si>
  <si>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</si>
  <si>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</si>
  <si>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</si>
  <si>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</si>
  <si>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</si>
  <si>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</si>
  <si>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</si>
  <si>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</si>
  <si>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</si>
  <si>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</si>
  <si>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</si>
  <si>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</si>
  <si>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</si>
  <si>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</si>
  <si>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</si>
  <si>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</si>
  <si>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</si>
  <si>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</si>
  <si>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</si>
  <si>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</si>
  <si>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</si>
  <si>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</si>
  <si>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</si>
  <si>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</si>
  <si>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</si>
  <si>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</si>
  <si>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</si>
  <si>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</si>
  <si>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</si>
  <si>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</si>
  <si>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</si>
  <si>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</si>
  <si>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</si>
  <si>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</si>
  <si>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</si>
  <si>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</si>
  <si>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</si>
  <si>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</si>
  <si>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</si>
  <si>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</si>
  <si>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</si>
  <si>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</si>
  <si>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</si>
  <si>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</si>
  <si>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</si>
  <si>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</si>
  <si>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</si>
  <si>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</si>
  <si>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</si>
  <si>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</si>
  <si>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</si>
  <si>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</si>
  <si>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</si>
  <si>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</si>
  <si>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</si>
  <si>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</si>
  <si>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</si>
  <si>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</si>
  <si>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</si>
  <si>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</si>
  <si>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</si>
  <si>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</si>
  <si>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</si>
  <si>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</si>
  <si>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</si>
  <si>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</si>
  <si>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</si>
  <si>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</si>
  <si>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</si>
  <si>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</si>
  <si>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</si>
  <si>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</si>
  <si>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</si>
  <si>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</si>
  <si>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</si>
  <si>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</si>
  <si>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</si>
  <si>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</si>
  <si>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</si>
  <si>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</si>
  <si>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</si>
  <si>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</si>
  <si>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</si>
  <si>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</si>
  <si>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</si>
  <si>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</si>
  <si>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</si>
  <si>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</si>
  <si>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</si>
  <si>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</si>
  <si>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</si>
  <si>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</si>
  <si>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</si>
  <si>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</si>
  <si>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</si>
  <si>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</si>
  <si>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</si>
  <si>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</si>
  <si>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</si>
  <si>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</si>
  <si>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</si>
  <si>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</si>
  <si>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</si>
  <si>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</si>
  <si>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</si>
  <si>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</si>
  <si>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</si>
  <si>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</si>
  <si>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</si>
  <si>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</si>
  <si>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</si>
  <si>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</si>
  <si>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</si>
  <si>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</si>
  <si>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</si>
  <si>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</si>
  <si>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</si>
  <si>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</si>
  <si>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</si>
  <si>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</si>
  <si>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</si>
  <si>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</si>
  <si>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</si>
  <si>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</si>
  <si>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</si>
  <si>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</si>
  <si>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</si>
  <si>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</si>
  <si>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</si>
  <si>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</si>
  <si>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</si>
  <si>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</si>
  <si>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</si>
  <si>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</si>
  <si>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</si>
  <si>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</si>
  <si>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</si>
  <si>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</si>
  <si>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</si>
  <si>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</si>
  <si>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</si>
  <si>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</si>
  <si>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</si>
  <si>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</si>
  <si>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</si>
  <si>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</si>
  <si>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</si>
  <si>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</si>
  <si>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</si>
  <si>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</si>
  <si>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</si>
  <si>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</si>
  <si>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</si>
  <si>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</si>
  <si>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</si>
  <si>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</si>
  <si>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</si>
  <si>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</si>
  <si>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</si>
  <si>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</si>
  <si>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</si>
  <si>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</si>
  <si>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</si>
  <si>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</si>
  <si>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</si>
  <si>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</si>
  <si>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</si>
  <si>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</si>
  <si>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</si>
  <si>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</si>
  <si>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</si>
  <si>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</si>
  <si>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</si>
  <si>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</si>
  <si>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</si>
  <si>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</si>
  <si>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</si>
  <si>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</si>
  <si>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</si>
  <si>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</si>
  <si>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</si>
  <si>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</si>
  <si>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</si>
  <si>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</si>
  <si>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</si>
  <si>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</si>
  <si>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</si>
  <si>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</si>
  <si>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</si>
  <si>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</si>
  <si>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</si>
  <si>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</si>
  <si>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</si>
  <si>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</si>
  <si>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</si>
  <si>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</si>
  <si>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</si>
  <si>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</si>
  <si>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</si>
  <si>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</si>
  <si>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</si>
  <si>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</si>
  <si>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</si>
  <si>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</si>
  <si>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</si>
  <si>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</si>
  <si>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</si>
  <si>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</si>
  <si>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</si>
  <si>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</si>
  <si>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</si>
  <si>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</si>
  <si>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</si>
  <si>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</si>
  <si>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</si>
  <si>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</si>
  <si>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</si>
  <si>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</si>
  <si>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</si>
  <si>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</si>
  <si>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</si>
  <si>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</si>
  <si>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</si>
  <si>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</si>
  <si>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</si>
  <si>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</si>
  <si>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</si>
  <si>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</si>
  <si>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</si>
  <si>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</si>
  <si>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</si>
  <si>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</si>
  <si>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</si>
  <si>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</si>
  <si>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</si>
  <si>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</si>
  <si>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</si>
  <si>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</si>
  <si>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</si>
  <si>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</si>
  <si>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</si>
  <si>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</si>
  <si>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</si>
  <si>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</si>
  <si>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</si>
  <si>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</si>
  <si>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</si>
  <si>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</si>
  <si>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</si>
  <si>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</si>
  <si>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</si>
  <si>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</si>
  <si>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</si>
  <si>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</si>
  <si>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</si>
  <si>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</si>
  <si>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</si>
  <si>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</si>
  <si>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</si>
  <si>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</si>
  <si>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</si>
  <si>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</si>
  <si>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</si>
  <si>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</si>
  <si>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</si>
  <si>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</si>
  <si>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</si>
  <si>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</si>
  <si>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</si>
  <si>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</si>
  <si>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</si>
  <si>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</si>
  <si>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</si>
  <si>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</si>
  <si>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</si>
  <si>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</si>
  <si>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</si>
  <si>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</si>
  <si>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</si>
  <si>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</si>
  <si>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</si>
  <si>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</si>
  <si>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</si>
  <si>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</si>
  <si>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</si>
  <si>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</si>
  <si>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</si>
  <si>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</si>
  <si>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</si>
  <si>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</si>
  <si>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</si>
  <si>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</si>
  <si>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</si>
  <si>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</si>
  <si>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</si>
  <si>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</si>
  <si>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</si>
  <si>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</si>
  <si>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</si>
  <si>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</si>
  <si>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</si>
  <si>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</si>
  <si>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</si>
  <si>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</si>
  <si>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</si>
  <si>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</si>
  <si>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</si>
  <si>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</si>
  <si>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</si>
  <si>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</si>
  <si>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</si>
  <si>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</si>
  <si>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</si>
  <si>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</si>
  <si>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</si>
  <si>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</si>
  <si>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</si>
  <si>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</si>
  <si>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</si>
  <si>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</si>
  <si>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</si>
  <si>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</si>
  <si>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</si>
  <si>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</si>
  <si>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</si>
  <si>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</si>
  <si>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</si>
  <si>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</si>
  <si>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</si>
  <si>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</si>
  <si>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</si>
  <si>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</si>
  <si>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</si>
  <si>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</si>
  <si>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</si>
  <si>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</si>
  <si>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</si>
  <si>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</si>
  <si>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</si>
  <si>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</si>
  <si>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</si>
  <si>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</si>
  <si>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</si>
  <si>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</si>
  <si>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</si>
  <si>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</si>
  <si>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</si>
  <si>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</si>
  <si>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</si>
  <si>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</si>
  <si>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</si>
  <si>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</si>
  <si>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</si>
  <si>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</si>
  <si>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</si>
  <si>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</si>
  <si>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</si>
  <si>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</si>
  <si>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</si>
  <si>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</si>
  <si>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</si>
  <si>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</si>
  <si>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</si>
  <si>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</si>
  <si>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</si>
  <si>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</si>
  <si>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</si>
  <si>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</si>
  <si>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</si>
  <si>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</si>
  <si>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</si>
  <si>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</si>
  <si>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</si>
  <si>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</si>
  <si>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</si>
  <si>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</si>
  <si>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</si>
  <si>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</si>
  <si>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</si>
  <si>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</si>
  <si>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</si>
  <si>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</si>
  <si>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</si>
  <si>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</si>
  <si>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</si>
  <si>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</si>
  <si>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</si>
  <si>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</si>
  <si>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</si>
  <si>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</si>
  <si>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</si>
  <si>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</si>
  <si>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</si>
  <si>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</si>
  <si>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</si>
  <si>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</si>
  <si>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</si>
  <si>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</si>
  <si>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</si>
  <si>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</si>
  <si>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</si>
  <si>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</si>
  <si>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</si>
  <si>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</si>
  <si>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</si>
  <si>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</si>
  <si>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</si>
  <si>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</si>
  <si>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</si>
  <si>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</si>
  <si>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</si>
  <si>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</si>
  <si>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</si>
  <si>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</si>
  <si>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</si>
  <si>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</si>
  <si>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</si>
  <si>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</si>
  <si>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</si>
  <si>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</si>
  <si>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</si>
  <si>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</si>
  <si>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</si>
  <si>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</si>
  <si>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</si>
  <si>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</si>
  <si>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</si>
  <si>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</si>
  <si>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</si>
  <si>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</si>
  <si>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</si>
  <si>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</si>
  <si>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</si>
  <si>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</si>
  <si>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</si>
  <si>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</si>
  <si>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</si>
  <si>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</si>
  <si>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</si>
  <si>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</si>
  <si>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</si>
  <si>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</si>
  <si>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</si>
  <si>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</si>
  <si>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</si>
  <si>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</si>
  <si>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</si>
  <si>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</si>
  <si>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</si>
  <si>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</si>
  <si>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</si>
  <si>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</si>
  <si>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</si>
  <si>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</si>
  <si>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</si>
  <si>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</si>
  <si>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</si>
  <si>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</si>
  <si>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</si>
  <si>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</si>
  <si>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</si>
  <si>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</si>
  <si>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</si>
  <si>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</si>
  <si>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</si>
  <si>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</si>
  <si>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</si>
  <si>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</si>
  <si>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</si>
  <si>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</si>
  <si>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</si>
  <si>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</si>
  <si>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</si>
  <si>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</si>
  <si>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</si>
  <si>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</si>
  <si>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</si>
  <si>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</si>
  <si>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</si>
  <si>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</si>
  <si>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</si>
  <si>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</si>
  <si>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</si>
  <si>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</si>
  <si>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</si>
  <si>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</si>
  <si>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</si>
  <si>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</si>
  <si>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</si>
  <si>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</si>
  <si>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</si>
  <si>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</si>
  <si>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</si>
  <si>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</si>
  <si>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</si>
  <si>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</si>
  <si>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</si>
  <si>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</si>
  <si>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</si>
  <si>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</si>
  <si>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</si>
  <si>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</si>
  <si>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</si>
  <si>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</si>
  <si>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</si>
  <si>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</si>
  <si>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</si>
  <si>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</si>
  <si>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</si>
  <si>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</si>
  <si>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</si>
  <si>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</si>
  <si>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</si>
  <si>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</si>
  <si>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</si>
  <si>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</si>
  <si>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</si>
  <si>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</si>
  <si>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</si>
  <si>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</si>
  <si>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</si>
  <si>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</si>
  <si>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</si>
  <si>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</si>
  <si>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</si>
  <si>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</si>
  <si>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</si>
  <si>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</si>
  <si>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</si>
  <si>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</si>
  <si>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</si>
  <si>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</si>
  <si>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</si>
  <si>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</si>
  <si>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</si>
  <si>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</si>
  <si>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</si>
  <si>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</si>
  <si>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</si>
  <si>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</si>
  <si>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</si>
  <si>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</si>
  <si>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</si>
  <si>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</si>
  <si>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</si>
  <si>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</si>
  <si>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</si>
  <si>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</si>
  <si>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</si>
  <si>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</si>
  <si>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</si>
  <si>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</si>
  <si>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</si>
  <si>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</si>
  <si>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</si>
  <si>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</si>
  <si>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</si>
  <si>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</si>
  <si>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</si>
  <si>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</si>
  <si>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</si>
  <si>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</si>
  <si>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</si>
  <si>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</si>
  <si>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</si>
  <si>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</si>
  <si>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</si>
  <si>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</si>
  <si>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</si>
  <si>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</si>
  <si>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</si>
  <si>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</si>
  <si>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</si>
  <si>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</si>
  <si>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</si>
  <si>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</si>
  <si>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</si>
  <si>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</si>
  <si>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</si>
  <si>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</si>
  <si>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</si>
  <si>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</si>
  <si>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</si>
  <si>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</si>
  <si>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</si>
  <si>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</si>
  <si>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</si>
  <si>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</si>
  <si>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</si>
  <si>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</si>
  <si>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</si>
  <si>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</si>
  <si>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</si>
  <si>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</si>
  <si>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</si>
  <si>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</si>
  <si>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</si>
  <si>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</si>
  <si>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</si>
  <si>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</si>
  <si>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</si>
  <si>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</si>
  <si>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</si>
  <si>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</si>
  <si>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</si>
  <si>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</si>
  <si>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</si>
  <si>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</si>
  <si>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</si>
  <si>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</si>
  <si>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</si>
  <si>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</si>
  <si>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</si>
  <si>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</si>
  <si>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</si>
  <si>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</si>
  <si>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</si>
  <si>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</si>
  <si>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</si>
  <si>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</si>
  <si>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</si>
  <si>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</si>
  <si>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</si>
  <si>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</si>
  <si>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</si>
  <si>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</si>
  <si>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</si>
  <si>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</si>
  <si>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</si>
  <si>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</si>
  <si>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</si>
  <si>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</si>
  <si>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</si>
  <si>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</si>
  <si>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</si>
  <si>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</si>
  <si>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</si>
  <si>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</si>
  <si>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</si>
  <si>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</si>
  <si>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</si>
  <si>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</si>
  <si>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</si>
  <si>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</si>
  <si>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</si>
  <si>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</si>
  <si>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</si>
  <si>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</si>
  <si>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</si>
  <si>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</si>
  <si>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</si>
  <si>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</si>
  <si>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</si>
  <si>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</si>
  <si>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</si>
  <si>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</si>
  <si>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</si>
  <si>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</si>
  <si>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</si>
  <si>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</si>
  <si>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</si>
  <si>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</si>
  <si>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</si>
  <si>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</si>
  <si>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</si>
  <si>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</si>
  <si>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</si>
  <si>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</si>
  <si>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</si>
  <si>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</si>
  <si>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</si>
  <si>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</si>
  <si>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</si>
  <si>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</si>
  <si>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</si>
  <si>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</si>
  <si>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</si>
  <si>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</si>
  <si>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</si>
  <si>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</si>
  <si>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</si>
  <si>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</si>
  <si>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</si>
  <si>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</si>
  <si>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</si>
  <si>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</si>
  <si>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</si>
  <si>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</si>
  <si>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</si>
  <si>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</si>
  <si>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</si>
  <si>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</si>
  <si>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</si>
  <si>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</si>
  <si>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</si>
  <si>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</si>
  <si>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</si>
  <si>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</si>
  <si>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</si>
  <si>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</si>
  <si>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</si>
  <si>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</si>
  <si>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</si>
  <si>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</si>
  <si>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</si>
  <si>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</si>
  <si>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</si>
  <si>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</si>
  <si>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</si>
  <si>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</si>
  <si>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</si>
  <si>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</si>
  <si>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</si>
  <si>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</si>
  <si>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</si>
  <si>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</si>
  <si>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</si>
  <si>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</si>
  <si>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</si>
  <si>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</si>
  <si>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</si>
  <si>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</si>
  <si>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</si>
  <si>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</si>
  <si>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</si>
  <si>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</si>
  <si>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</si>
  <si>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</si>
  <si>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</si>
  <si>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</si>
  <si>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</si>
  <si>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</si>
  <si>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</si>
  <si>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</si>
  <si>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</si>
  <si>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</si>
  <si>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</si>
  <si>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</si>
  <si>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</si>
  <si>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</si>
  <si>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</si>
  <si>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</si>
  <si>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</si>
  <si>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</si>
  <si>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</si>
  <si>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</si>
  <si>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</si>
  <si>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</si>
  <si>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</si>
  <si>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</si>
  <si>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</si>
  <si>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</si>
  <si>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</si>
  <si>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</si>
  <si>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</si>
  <si>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</si>
  <si>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</si>
  <si>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</si>
  <si>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</si>
  <si>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</si>
  <si>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</si>
  <si>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</si>
  <si>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</si>
  <si>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</si>
  <si>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</si>
  <si>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</si>
  <si>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</si>
  <si>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</si>
  <si>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</si>
  <si>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</si>
  <si>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</si>
  <si>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</si>
  <si>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</si>
  <si>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</si>
  <si>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</si>
  <si>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</si>
  <si>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</si>
  <si>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</si>
  <si>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</si>
  <si>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</si>
  <si>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</si>
  <si>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</si>
  <si>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</si>
  <si>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</si>
  <si>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</si>
  <si>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</si>
  <si>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</si>
  <si>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</si>
  <si>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</si>
  <si>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</si>
  <si>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</si>
  <si>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</si>
  <si>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</si>
  <si>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</si>
  <si>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</si>
  <si>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</si>
  <si>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</si>
  <si>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</si>
  <si>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</si>
  <si>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</si>
  <si>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</si>
  <si>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</si>
  <si>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</si>
  <si>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</si>
  <si>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</si>
  <si>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</si>
  <si>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</si>
  <si>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</si>
  <si>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</si>
  <si>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</si>
  <si>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</si>
  <si>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</si>
  <si>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</si>
  <si>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</si>
  <si>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</si>
  <si>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</si>
  <si>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</si>
  <si>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</si>
  <si>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</si>
  <si>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</si>
  <si>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</si>
  <si>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</si>
  <si>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</si>
  <si>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</si>
  <si>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</si>
  <si>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</si>
  <si>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</si>
  <si>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</si>
  <si>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</si>
  <si>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</si>
  <si>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</si>
  <si>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</si>
  <si>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</si>
  <si>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</si>
  <si>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</si>
  <si>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</si>
  <si>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</si>
  <si>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</si>
  <si>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</si>
  <si>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</si>
  <si>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</si>
  <si>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</si>
  <si>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</si>
  <si>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</si>
  <si>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</si>
  <si>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</si>
  <si>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</si>
  <si>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</si>
  <si>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</si>
  <si>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</si>
  <si>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</si>
  <si>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</si>
  <si>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</si>
  <si>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</si>
  <si>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</si>
  <si>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</si>
  <si>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</si>
  <si>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</si>
  <si>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</si>
  <si>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</si>
  <si>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</si>
  <si>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</si>
  <si>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</si>
  <si>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</si>
  <si>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</si>
  <si>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</si>
  <si>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</si>
  <si>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</si>
  <si>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</si>
  <si>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</si>
  <si>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</si>
  <si>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</si>
  <si>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</si>
  <si>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</si>
  <si>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</si>
  <si>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</si>
  <si>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</si>
  <si>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</si>
  <si>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</si>
  <si>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</si>
  <si>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</si>
  <si>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</si>
  <si>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</si>
  <si>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</si>
  <si>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</si>
  <si>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</si>
  <si>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</si>
  <si>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</si>
  <si>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</si>
  <si>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</si>
  <si>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</si>
  <si>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</si>
  <si>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</si>
  <si>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</si>
  <si>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</si>
  <si>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</si>
  <si>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</si>
  <si>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</si>
  <si>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</si>
  <si>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</si>
  <si>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</si>
  <si>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</si>
  <si>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</si>
  <si>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</si>
  <si>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</si>
  <si>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</si>
  <si>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</si>
  <si>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</si>
  <si>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</si>
  <si>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</si>
  <si>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</si>
  <si>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</si>
  <si>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</si>
  <si>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</si>
  <si>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</si>
  <si>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</si>
  <si>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</si>
  <si>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</si>
  <si>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</si>
  <si>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</si>
  <si>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</si>
  <si>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</si>
  <si>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</si>
  <si>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</si>
  <si>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</si>
  <si>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</si>
  <si>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</si>
  <si>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</si>
  <si>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</si>
  <si>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</si>
  <si>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</si>
  <si>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</si>
  <si>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</si>
  <si>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</si>
  <si>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</si>
  <si>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</si>
  <si>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</si>
  <si>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</si>
  <si>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</si>
  <si>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</si>
  <si>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</si>
  <si>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</si>
  <si>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</si>
  <si>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</si>
  <si>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</si>
  <si>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</si>
  <si>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</si>
  <si>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</si>
  <si>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</si>
  <si>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</si>
  <si>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</si>
  <si>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</si>
  <si>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</si>
  <si>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</si>
  <si>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</si>
  <si>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</si>
  <si>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</si>
  <si>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</si>
  <si>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</si>
  <si>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</si>
  <si>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</si>
  <si>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</si>
  <si>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</si>
  <si>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</si>
  <si>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</si>
  <si>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</si>
  <si>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</si>
  <si>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</si>
  <si>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</si>
  <si>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</si>
  <si>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</si>
  <si>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</si>
  <si>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</si>
  <si>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</si>
  <si>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</si>
  <si>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</si>
  <si>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</si>
  <si>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</si>
  <si>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</si>
  <si>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</si>
  <si>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</si>
  <si>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</si>
  <si>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</si>
  <si>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</si>
  <si>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</si>
  <si>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</si>
  <si>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</si>
  <si>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</si>
  <si>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</si>
  <si>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</si>
  <si>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</si>
  <si>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</si>
  <si>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</si>
  <si>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</si>
  <si>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</si>
  <si>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</si>
  <si>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</si>
  <si>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</si>
  <si>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</si>
  <si>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</si>
  <si>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</si>
  <si>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</si>
  <si>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</si>
  <si>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</si>
  <si>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</si>
  <si>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</si>
  <si>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</si>
  <si>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</si>
  <si>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</si>
  <si>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</si>
  <si>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</si>
  <si>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</si>
  <si>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</si>
  <si>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</si>
  <si>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</si>
  <si>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</si>
  <si>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</si>
  <si>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</si>
  <si>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</si>
  <si>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</si>
  <si>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</si>
  <si>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</si>
  <si>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</si>
  <si>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</si>
  <si>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</si>
  <si>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</si>
  <si>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</si>
  <si>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</si>
  <si>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</si>
  <si>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</si>
  <si>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</si>
  <si>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</si>
  <si>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</si>
  <si>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</si>
  <si>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</si>
  <si>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</si>
  <si>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</si>
  <si>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</si>
  <si>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</si>
  <si>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</si>
  <si>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</si>
  <si>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</si>
  <si>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</si>
  <si>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</si>
  <si>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</si>
  <si>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</si>
  <si>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</si>
  <si>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</si>
  <si>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</si>
  <si>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</si>
  <si>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</si>
  <si>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</si>
  <si>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</si>
  <si>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</si>
  <si>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</si>
  <si>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</si>
  <si>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</si>
  <si>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</si>
  <si>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</si>
  <si>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</si>
  <si>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</si>
  <si>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</si>
  <si>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</si>
  <si>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</si>
  <si>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</si>
  <si>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</si>
  <si>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</si>
  <si>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</si>
  <si>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</si>
  <si>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</si>
  <si>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</si>
  <si>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</si>
  <si>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</si>
  <si>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</si>
  <si>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</si>
  <si>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</si>
  <si>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</si>
  <si>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</si>
  <si>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</si>
  <si>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</si>
  <si>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</si>
  <si>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</si>
  <si>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</si>
  <si>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</si>
  <si>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</si>
  <si>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</si>
  <si>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</si>
  <si>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</si>
  <si>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</si>
  <si>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</si>
  <si>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</si>
  <si>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</si>
  <si>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</si>
  <si>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</si>
  <si>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</si>
  <si>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</si>
  <si>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</si>
  <si>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</si>
  <si>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</si>
  <si>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</si>
  <si>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</si>
  <si>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</si>
  <si>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</si>
  <si>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</si>
  <si>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</si>
  <si>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</si>
  <si>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</si>
  <si>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</si>
  <si>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</si>
  <si>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</si>
  <si>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</si>
  <si>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</si>
  <si>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</si>
  <si>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</si>
  <si>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</si>
  <si>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</si>
  <si>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</si>
  <si>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</si>
  <si>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</si>
  <si>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</si>
  <si>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</si>
  <si>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</si>
  <si>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</si>
  <si>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</si>
  <si>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</si>
  <si>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</si>
  <si>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</si>
  <si>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</si>
  <si>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</si>
  <si>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</si>
  <si>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</si>
  <si>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</si>
  <si>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</si>
  <si>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</si>
  <si>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</si>
  <si>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</si>
  <si>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</si>
  <si>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</si>
  <si>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</si>
  <si>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</si>
  <si>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</si>
  <si>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</si>
  <si>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</si>
  <si>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</si>
  <si>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</si>
  <si>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</si>
  <si>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</si>
  <si>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</si>
  <si>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</si>
  <si>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</si>
  <si>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</si>
  <si>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</si>
  <si>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</si>
  <si>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</si>
  <si>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</si>
  <si>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</si>
  <si>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</si>
  <si>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</si>
  <si>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</si>
  <si>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</si>
  <si>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</si>
  <si>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</si>
  <si>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</si>
  <si>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</si>
  <si>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</si>
  <si>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</si>
  <si>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</si>
  <si>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</si>
  <si>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</si>
  <si>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</si>
  <si>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</si>
  <si>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</si>
  <si>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</si>
  <si>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</si>
  <si>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</si>
  <si>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</si>
  <si>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</si>
  <si>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</si>
  <si>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</si>
  <si>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</si>
  <si>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</si>
  <si>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</si>
  <si>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</si>
  <si>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</si>
  <si>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</si>
  <si>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</si>
  <si>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</si>
  <si>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</si>
  <si>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</si>
  <si>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</si>
  <si>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</si>
  <si>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</si>
  <si>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</si>
  <si>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</si>
  <si>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</si>
  <si>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</si>
  <si>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</si>
  <si>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</si>
  <si>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</si>
  <si>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</si>
  <si>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</si>
  <si>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</si>
  <si>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</si>
  <si>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</si>
  <si>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</si>
  <si>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</si>
  <si>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</si>
  <si>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</si>
  <si>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</si>
  <si>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</si>
  <si>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</si>
  <si>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</si>
  <si>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</si>
  <si>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</si>
  <si>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</si>
  <si>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</si>
  <si>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</si>
  <si>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</si>
  <si>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</si>
  <si>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</si>
  <si>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</si>
  <si>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</si>
  <si>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</si>
  <si>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</si>
  <si>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</si>
  <si>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</si>
  <si>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</si>
  <si>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</si>
  <si>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</si>
  <si>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</si>
  <si>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</si>
  <si>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</si>
  <si>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</si>
  <si>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</si>
  <si>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</si>
  <si>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</si>
  <si>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</si>
  <si>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</si>
  <si>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</si>
  <si>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</si>
  <si>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</si>
  <si>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</si>
  <si>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</si>
  <si>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</si>
  <si>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</si>
  <si>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</si>
  <si>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</si>
  <si>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</si>
  <si>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</si>
  <si>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</si>
  <si>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</si>
  <si>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</si>
  <si>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</si>
  <si>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</si>
  <si>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</si>
  <si>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</si>
  <si>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</si>
  <si>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</si>
  <si>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</si>
  <si>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</si>
  <si>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</si>
  <si>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</si>
  <si>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</si>
  <si>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</si>
  <si>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</si>
  <si>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</si>
  <si>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</si>
  <si>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</si>
  <si>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</si>
  <si>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</si>
  <si>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</si>
  <si>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</si>
  <si>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</si>
  <si>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</si>
  <si>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</si>
  <si>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</si>
  <si>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</si>
  <si>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</si>
  <si>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</si>
  <si>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</si>
  <si>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</si>
  <si>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</si>
  <si>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</si>
  <si>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</si>
  <si>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</si>
  <si>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</si>
  <si>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</si>
  <si>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</si>
  <si>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</si>
  <si>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</si>
  <si>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</si>
  <si>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</si>
  <si>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</si>
  <si>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</si>
  <si>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</si>
  <si>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</si>
  <si>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</si>
  <si>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</si>
  <si>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</si>
  <si>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</si>
  <si>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</si>
  <si>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</si>
  <si>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</si>
  <si>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</si>
  <si>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</si>
  <si>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</si>
  <si>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</si>
  <si>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</si>
  <si>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</si>
  <si>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</si>
  <si>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</si>
  <si>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</si>
  <si>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</si>
  <si>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</si>
  <si>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</si>
  <si>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</si>
  <si>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</si>
  <si>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</si>
  <si>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</si>
  <si>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</si>
  <si>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</si>
  <si>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</si>
  <si>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</si>
  <si>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</si>
  <si>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</si>
  <si>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</si>
  <si>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</si>
  <si>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</si>
  <si>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</si>
  <si>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</si>
  <si>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</si>
  <si>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</si>
  <si>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</si>
  <si>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</si>
  <si>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</si>
  <si>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</si>
  <si>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</si>
  <si>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</si>
  <si>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</si>
  <si>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</si>
  <si>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</si>
  <si>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</si>
  <si>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</si>
  <si>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</si>
  <si>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</si>
  <si>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</si>
  <si>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</si>
  <si>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</si>
  <si>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</si>
  <si>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</si>
  <si>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</si>
  <si>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</si>
  <si>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</si>
  <si>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</si>
  <si>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</si>
  <si>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</si>
  <si>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</si>
  <si>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</si>
  <si>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</si>
  <si>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</si>
  <si>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</si>
  <si>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</si>
  <si>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</si>
  <si>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</si>
  <si>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</si>
  <si>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</si>
  <si>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</si>
  <si>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</si>
  <si>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</si>
  <si>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</si>
  <si>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</si>
  <si>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</si>
  <si>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</si>
  <si>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</si>
  <si>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</si>
  <si>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</si>
  <si>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</si>
  <si>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</si>
  <si>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</si>
  <si>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</si>
  <si>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</si>
  <si>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</si>
  <si>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</si>
  <si>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</si>
  <si>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</si>
  <si>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</si>
  <si>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</si>
  <si>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</si>
  <si>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</si>
  <si>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</si>
  <si>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</si>
  <si>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</si>
  <si>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</si>
  <si>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</si>
  <si>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</si>
  <si>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</si>
  <si>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</si>
  <si>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</si>
  <si>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</si>
  <si>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</si>
  <si>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</si>
  <si>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</si>
  <si>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</si>
  <si>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</si>
  <si>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</si>
  <si>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</si>
  <si>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</si>
  <si>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</si>
  <si>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</si>
  <si>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</si>
  <si>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</si>
  <si>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</si>
  <si>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</si>
  <si>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</si>
  <si>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</si>
  <si>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</si>
  <si>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</si>
  <si>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</si>
  <si>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</si>
  <si>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</si>
  <si>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</si>
  <si>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</si>
  <si>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</si>
  <si>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</si>
  <si>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</si>
  <si>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</si>
  <si>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</si>
  <si>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</si>
  <si>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</si>
  <si>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</si>
  <si>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</si>
  <si>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</si>
  <si>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</si>
  <si>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</si>
  <si>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</si>
  <si>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</si>
  <si>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</si>
  <si>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</si>
  <si>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</si>
  <si>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</si>
  <si>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</si>
  <si>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</si>
  <si>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</si>
  <si>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</si>
  <si>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</si>
  <si>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</si>
  <si>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</si>
  <si>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</si>
  <si>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</si>
  <si>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</si>
  <si>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</si>
  <si>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</si>
  <si>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</si>
  <si>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</si>
  <si>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</si>
  <si>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</si>
  <si>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</si>
  <si>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</si>
  <si>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</si>
  <si>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</si>
  <si>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</si>
  <si>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</si>
  <si>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</si>
  <si>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</si>
  <si>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</si>
  <si>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</si>
  <si>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</si>
  <si>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</si>
  <si>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</si>
  <si>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</si>
  <si>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</si>
  <si>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</si>
  <si>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</si>
  <si>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</si>
  <si>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</si>
  <si>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</si>
  <si>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</si>
  <si>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</si>
  <si>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</si>
  <si>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</si>
  <si>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</si>
  <si>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</si>
  <si>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</si>
  <si>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</si>
  <si>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</si>
  <si>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</si>
  <si>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</si>
  <si>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</si>
  <si>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</si>
  <si>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</si>
  <si>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</si>
  <si>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</si>
  <si>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</si>
  <si>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</si>
  <si>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</si>
  <si>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</si>
  <si>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</si>
  <si>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</si>
  <si>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</si>
  <si>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</si>
  <si>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</si>
  <si>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</si>
  <si>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</si>
  <si>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</si>
  <si>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</si>
  <si>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</si>
  <si>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</si>
  <si>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</si>
  <si>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</si>
  <si>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</si>
  <si>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</si>
  <si>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</si>
  <si>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</si>
  <si>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</si>
  <si>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</si>
  <si>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</si>
  <si>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</si>
  <si>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</si>
  <si>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</si>
  <si>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</si>
  <si>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</si>
  <si>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</si>
  <si>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</si>
  <si>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</si>
  <si>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</si>
  <si>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</si>
  <si>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</si>
  <si>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</si>
  <si>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</si>
  <si>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</si>
  <si>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</si>
  <si>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</si>
  <si>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</si>
  <si>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</si>
  <si>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</si>
  <si>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</si>
  <si>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</si>
  <si>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</si>
  <si>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</si>
  <si>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</si>
  <si>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</si>
  <si>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</si>
  <si>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</si>
  <si>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</si>
  <si>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</si>
  <si>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</si>
  <si>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</si>
  <si>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</si>
  <si>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</si>
  <si>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</si>
  <si>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</si>
  <si>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</si>
  <si>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</si>
  <si>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</si>
  <si>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</si>
  <si>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</si>
  <si>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</si>
  <si>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</si>
  <si>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</si>
  <si>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</si>
  <si>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</si>
  <si>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</si>
  <si>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</si>
  <si>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</si>
  <si>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</si>
  <si>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</si>
  <si>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</si>
  <si>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</si>
  <si>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</si>
  <si>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</si>
  <si>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</si>
  <si>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</si>
  <si>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</si>
  <si>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</si>
  <si>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</si>
  <si>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</si>
  <si>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</si>
  <si>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</si>
  <si>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</si>
  <si>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</si>
  <si>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</si>
  <si>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</si>
  <si>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</si>
  <si>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</si>
  <si>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</si>
  <si>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</si>
  <si>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</si>
  <si>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</si>
  <si>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</si>
  <si>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</si>
  <si>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</si>
  <si>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</si>
  <si>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</si>
  <si>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</si>
  <si>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</si>
  <si>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</si>
  <si>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</si>
  <si>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</si>
  <si>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</si>
  <si>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</si>
  <si>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</si>
  <si>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</si>
  <si>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</si>
  <si>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</si>
  <si>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</si>
  <si>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</si>
  <si>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</si>
  <si>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</si>
  <si>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</si>
  <si>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</si>
  <si>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</si>
  <si>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</si>
  <si>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</si>
  <si>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</si>
  <si>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</si>
  <si>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</si>
  <si>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</si>
  <si>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</si>
  <si>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</si>
  <si>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</si>
  <si>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</si>
  <si>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</si>
  <si>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</si>
  <si>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</si>
  <si>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</si>
  <si>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</si>
  <si>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</si>
  <si>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</si>
  <si>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</si>
  <si>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</si>
  <si>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</si>
  <si>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</si>
  <si>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</si>
  <si>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</si>
  <si>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</si>
  <si>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</si>
  <si>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</si>
  <si>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</si>
  <si>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</si>
  <si>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</si>
  <si>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</si>
  <si>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</si>
  <si>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</si>
  <si>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</si>
  <si>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</si>
  <si>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</si>
  <si>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</si>
  <si>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</si>
  <si>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</si>
  <si>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</si>
  <si>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</si>
  <si>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</si>
  <si>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</si>
  <si>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</si>
  <si>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</si>
  <si>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</si>
  <si>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</si>
  <si>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</si>
  <si>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</si>
  <si>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</si>
  <si>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</si>
  <si>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</si>
  <si>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</si>
  <si>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</si>
  <si>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</si>
  <si>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</si>
  <si>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</si>
  <si>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</si>
  <si>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</si>
  <si>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</si>
  <si>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</si>
  <si>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</si>
  <si>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</si>
  <si>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</si>
  <si>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</si>
  <si>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</si>
  <si>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</si>
  <si>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</si>
  <si>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</si>
  <si>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</si>
  <si>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</si>
  <si>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</si>
  <si>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</si>
  <si>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</si>
  <si>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</si>
  <si>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</si>
  <si>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</si>
  <si>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</si>
  <si>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</si>
  <si>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</si>
  <si>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</si>
  <si>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</si>
  <si>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</si>
  <si>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</si>
  <si>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</si>
  <si>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</si>
  <si>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</si>
  <si>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</si>
  <si>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</si>
  <si>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</si>
  <si>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</si>
  <si>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</si>
  <si>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</si>
  <si>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</si>
  <si>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</si>
  <si>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</si>
  <si>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</si>
  <si>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</si>
  <si>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</si>
  <si>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</si>
  <si>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</si>
  <si>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</si>
  <si>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</si>
  <si>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</si>
  <si>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</si>
  <si>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</si>
  <si>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</si>
  <si>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</si>
  <si>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</si>
  <si>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</si>
  <si>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</si>
  <si>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</si>
  <si>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</si>
  <si>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</si>
  <si>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</si>
  <si>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</si>
  <si>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</si>
  <si>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</si>
  <si>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</si>
  <si>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</si>
  <si>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</si>
  <si>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</si>
  <si>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</si>
  <si>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</si>
  <si>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</si>
  <si>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</si>
  <si>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</si>
  <si>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</si>
  <si>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</si>
  <si>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</si>
  <si>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</si>
  <si>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</si>
  <si>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</si>
  <si>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</si>
  <si>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</si>
  <si>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</si>
  <si>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</si>
  <si>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</si>
  <si>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</si>
  <si>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</si>
  <si>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</si>
  <si>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</si>
  <si>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</si>
  <si>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</si>
  <si>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</si>
  <si>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</si>
  <si>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</si>
  <si>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</si>
  <si>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</si>
  <si>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</si>
  <si>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</si>
  <si>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</si>
  <si>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</si>
  <si>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</si>
  <si>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</si>
  <si>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</si>
  <si>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</si>
  <si>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</si>
  <si>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</si>
  <si>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</si>
  <si>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</si>
  <si>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</si>
  <si>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</si>
  <si>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</si>
  <si>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</si>
  <si>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</si>
  <si>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</si>
  <si>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</si>
  <si>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</si>
  <si>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</si>
  <si>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</si>
  <si>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</si>
  <si>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</si>
  <si>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</si>
  <si>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</si>
  <si>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</si>
  <si>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</si>
  <si>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</si>
  <si>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</si>
  <si>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</si>
  <si>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</si>
  <si>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</si>
  <si>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</si>
  <si>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</si>
  <si>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</si>
  <si>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</si>
  <si>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</si>
  <si>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</si>
  <si>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</si>
  <si>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</si>
  <si>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</si>
  <si>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</si>
  <si>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</si>
  <si>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</si>
  <si>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</si>
  <si>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</si>
  <si>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</si>
  <si>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</si>
  <si>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</si>
  <si>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</si>
  <si>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</si>
  <si>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</si>
  <si>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</si>
  <si>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</si>
  <si>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</si>
  <si>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</si>
  <si>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</si>
  <si>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</si>
  <si>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</si>
  <si>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</si>
  <si>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</si>
  <si>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</si>
  <si>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</si>
  <si>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</si>
  <si>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</si>
  <si>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</si>
  <si>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</si>
  <si>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</si>
  <si>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</si>
  <si>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</si>
  <si>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</si>
  <si>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</si>
  <si>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</si>
  <si>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</si>
  <si>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</si>
  <si>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</si>
  <si>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</si>
  <si>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</si>
  <si>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</si>
  <si>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</si>
  <si>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</si>
  <si>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</si>
  <si>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</si>
  <si>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</si>
  <si>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</si>
  <si>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</si>
  <si>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</si>
  <si>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</si>
  <si>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</si>
  <si>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</si>
  <si>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</si>
  <si>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</si>
  <si>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</si>
  <si>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</si>
  <si>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</si>
  <si>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</si>
  <si>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</si>
  <si>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</si>
  <si>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</si>
  <si>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</si>
  <si>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</si>
  <si>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</si>
  <si>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</si>
  <si>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</si>
  <si>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</si>
  <si>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</si>
  <si>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</si>
  <si>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</si>
  <si>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</si>
  <si>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</si>
  <si>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</si>
  <si>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</si>
  <si>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</si>
  <si>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</si>
  <si>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</si>
  <si>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</si>
  <si>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</si>
  <si>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</si>
  <si>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</si>
  <si>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</si>
  <si>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</si>
  <si>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</si>
  <si>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</si>
  <si>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</si>
  <si>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</si>
  <si>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</si>
  <si>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</si>
  <si>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</si>
  <si>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</si>
  <si>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</si>
  <si>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</si>
  <si>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</si>
  <si>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</si>
  <si>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</si>
  <si>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</si>
  <si>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</si>
  <si>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</si>
  <si>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</si>
  <si>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</si>
  <si>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</si>
  <si>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</si>
  <si>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</si>
  <si>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</si>
  <si>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</si>
  <si>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</si>
  <si>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</si>
  <si>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</si>
  <si>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</si>
  <si>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</si>
  <si>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</si>
  <si>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</si>
  <si>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</si>
  <si>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</si>
  <si>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</si>
  <si>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</si>
  <si>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</si>
  <si>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</si>
  <si>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</si>
  <si>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</si>
  <si>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</si>
  <si>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</si>
  <si>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</si>
  <si>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</si>
  <si>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</si>
  <si>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</si>
  <si>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</si>
  <si>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</si>
  <si>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</si>
  <si>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</si>
  <si>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</si>
  <si>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</si>
  <si>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</si>
  <si>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</si>
  <si>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</si>
  <si>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</si>
  <si>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</si>
  <si>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</si>
  <si>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</si>
  <si>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</si>
  <si>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</si>
  <si>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</si>
  <si>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</si>
  <si>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</si>
  <si>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</si>
  <si>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</si>
  <si>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</si>
  <si>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</si>
  <si>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</si>
  <si>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</si>
  <si>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</si>
  <si>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</si>
  <si>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</si>
  <si>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</si>
  <si>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</si>
  <si>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</si>
  <si>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</si>
  <si>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</si>
  <si>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</si>
  <si>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</si>
  <si>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</si>
  <si>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</si>
  <si>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</si>
  <si>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</si>
  <si>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</si>
  <si>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</si>
  <si>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</si>
  <si>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</si>
  <si>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</si>
  <si>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</si>
  <si>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</si>
  <si>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</si>
  <si>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</si>
  <si>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</si>
  <si>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</si>
  <si>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</si>
  <si>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</si>
  <si>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</si>
  <si>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</si>
  <si>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</si>
  <si>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</si>
  <si>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</si>
  <si>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</si>
  <si>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</si>
  <si>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</si>
  <si>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</si>
  <si>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</si>
  <si>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</si>
  <si>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</si>
  <si>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</si>
  <si>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</si>
  <si>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</si>
  <si>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</si>
  <si>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</si>
  <si>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</si>
  <si>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</si>
  <si>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</si>
  <si>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</si>
  <si>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</si>
  <si>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</si>
  <si>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</si>
  <si>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</si>
  <si>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</si>
  <si>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</si>
  <si>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</si>
  <si>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</si>
  <si>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</si>
  <si>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</si>
  <si>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</si>
  <si>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</si>
  <si>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</si>
  <si>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</si>
  <si>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</si>
  <si>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</si>
  <si>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</si>
  <si>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</si>
  <si>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</si>
  <si>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</si>
  <si>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</si>
  <si>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</si>
  <si>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</si>
  <si>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</si>
  <si>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</si>
  <si>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</si>
  <si>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</si>
  <si>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</si>
  <si>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</si>
  <si>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</si>
  <si>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</si>
  <si>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</si>
  <si>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</si>
  <si>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</si>
  <si>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</si>
  <si>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</si>
  <si>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</si>
  <si>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</si>
  <si>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</si>
  <si>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</si>
  <si>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</si>
  <si>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</si>
  <si>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</si>
  <si>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</si>
  <si>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</si>
  <si>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</si>
  <si>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</si>
  <si>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</si>
  <si>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</si>
  <si>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</si>
  <si>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</si>
  <si>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</si>
  <si>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</si>
  <si>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</si>
  <si>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</si>
  <si>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</si>
  <si>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</si>
  <si>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</si>
  <si>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</si>
  <si>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</si>
  <si>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</si>
  <si>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</si>
  <si>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</si>
  <si>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</si>
  <si>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</si>
  <si>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</si>
  <si>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</si>
  <si>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</si>
  <si>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</si>
  <si>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</si>
  <si>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</si>
  <si>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</si>
  <si>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</si>
  <si>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</si>
  <si>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</si>
  <si>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</si>
  <si>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</si>
  <si>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</si>
  <si>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</si>
  <si>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</si>
  <si>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</si>
  <si>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</si>
  <si>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</si>
  <si>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</si>
  <si>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</si>
  <si>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</si>
  <si>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</si>
  <si>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</si>
  <si>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</si>
  <si>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</si>
  <si>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</si>
  <si>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</si>
  <si>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</si>
  <si>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</si>
  <si>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</si>
  <si>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</si>
  <si>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</si>
  <si>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</si>
  <si>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</si>
  <si>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</si>
  <si>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</si>
  <si>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</si>
  <si>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</si>
  <si>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</si>
  <si>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</si>
  <si>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</si>
  <si>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</si>
  <si>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</si>
  <si>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</si>
  <si>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</si>
  <si>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</si>
  <si>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</si>
  <si>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</si>
  <si>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</si>
  <si>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</si>
  <si>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</si>
  <si>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</si>
  <si>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</si>
  <si>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</si>
  <si>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</si>
  <si>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</si>
  <si>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</si>
  <si>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</si>
  <si>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</si>
  <si>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</si>
  <si>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</si>
  <si>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</si>
  <si>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</si>
  <si>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</si>
  <si>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</si>
  <si>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</si>
  <si>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</si>
  <si>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</si>
  <si>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</si>
  <si>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</si>
  <si>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</si>
  <si>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</si>
  <si>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</si>
  <si>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</si>
  <si>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</si>
  <si>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</si>
  <si>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</si>
  <si>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</si>
  <si>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</si>
  <si>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</si>
  <si>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</si>
  <si>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</si>
  <si>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</si>
  <si>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</si>
  <si>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</si>
  <si>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</si>
  <si>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</si>
  <si>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</si>
  <si>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</si>
  <si>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</si>
  <si>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</si>
  <si>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</si>
  <si>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</si>
  <si>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</si>
  <si>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</si>
  <si>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</si>
  <si>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</si>
  <si>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</si>
  <si>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</si>
  <si>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</si>
  <si>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</si>
  <si>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</si>
  <si>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</si>
  <si>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</si>
  <si>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</si>
  <si>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</si>
  <si>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</si>
  <si>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</si>
  <si>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</si>
  <si>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</si>
  <si>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</si>
  <si>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</si>
  <si>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</si>
  <si>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</si>
  <si>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</si>
  <si>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</si>
  <si>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</si>
  <si>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</si>
  <si>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</si>
  <si>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</si>
  <si>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</si>
  <si>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</si>
  <si>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</si>
  <si>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</si>
  <si>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</si>
  <si>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</si>
  <si>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</si>
  <si>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</si>
  <si>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</si>
  <si>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</si>
  <si>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</si>
  <si>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</si>
  <si>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</si>
  <si>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</si>
  <si>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</si>
  <si>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</si>
  <si>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</si>
  <si>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</si>
  <si>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</si>
  <si>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</si>
  <si>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</si>
  <si>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</si>
  <si>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</si>
  <si>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</si>
  <si>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</si>
  <si>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</si>
  <si>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</si>
  <si>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</si>
  <si>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</si>
  <si>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</si>
  <si>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</si>
  <si>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</si>
  <si>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</si>
  <si>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</si>
  <si>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</si>
  <si>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</si>
  <si>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</si>
  <si>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</si>
  <si>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</si>
  <si>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</si>
  <si>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</si>
  <si>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</si>
  <si>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</si>
  <si>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</si>
  <si>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</si>
  <si>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</si>
  <si>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</si>
  <si>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</si>
  <si>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</si>
  <si>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</si>
  <si>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</si>
  <si>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</si>
  <si>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</si>
  <si>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</si>
  <si>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</si>
  <si>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</si>
  <si>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</si>
  <si>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</si>
  <si>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</si>
  <si>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</si>
  <si>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</si>
  <si>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</si>
  <si>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</si>
  <si>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</si>
  <si>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</si>
  <si>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</si>
  <si>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</si>
  <si>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</si>
  <si>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</si>
  <si>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</si>
  <si>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</si>
  <si>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</si>
  <si>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</si>
  <si>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</si>
  <si>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</si>
  <si>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</si>
  <si>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</si>
  <si>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</si>
  <si>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</si>
  <si>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</si>
  <si>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</si>
  <si>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</si>
  <si>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</si>
  <si>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</si>
  <si>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</si>
  <si>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</si>
  <si>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</si>
  <si>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</si>
  <si>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</si>
  <si>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</si>
  <si>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</si>
  <si>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</si>
  <si>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</si>
  <si>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</si>
  <si>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</si>
  <si>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</si>
  <si>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</si>
  <si>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</si>
  <si>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</si>
  <si>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</si>
  <si>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</si>
  <si>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</si>
  <si>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</si>
  <si>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</si>
  <si>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</si>
  <si>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</si>
  <si>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</si>
  <si>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</si>
  <si>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</si>
  <si>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</si>
  <si>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</si>
  <si>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</si>
  <si>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</si>
  <si>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</si>
  <si>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</si>
  <si>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</si>
  <si>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</si>
  <si>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</si>
  <si>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</si>
  <si>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</si>
  <si>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</si>
  <si>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</si>
  <si>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</si>
  <si>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</si>
  <si>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</si>
  <si>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</si>
  <si>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</si>
  <si>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</si>
  <si>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</si>
  <si>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</si>
  <si>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</si>
  <si>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</si>
  <si>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</si>
  <si>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</si>
  <si>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</si>
  <si>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</si>
  <si>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</si>
  <si>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</si>
  <si>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</si>
  <si>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</si>
  <si>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</si>
  <si>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</si>
  <si>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</si>
  <si>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</si>
  <si>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</si>
  <si>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</si>
  <si>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</si>
  <si>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</si>
  <si>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</si>
  <si>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</si>
  <si>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</si>
  <si>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</si>
  <si>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</si>
  <si>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</si>
  <si>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</si>
  <si>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</si>
  <si>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</si>
  <si>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</si>
  <si>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</si>
  <si>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</si>
  <si>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</si>
  <si>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</si>
  <si>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</si>
  <si>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</si>
  <si>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</si>
  <si>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</si>
  <si>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</si>
  <si>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</si>
  <si>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</si>
  <si>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</si>
  <si>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</si>
  <si>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</si>
  <si>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</si>
  <si>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</si>
  <si>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</si>
  <si>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</si>
  <si>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</si>
  <si>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</si>
  <si>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</si>
  <si>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</si>
  <si>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</si>
  <si>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</si>
  <si>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</si>
  <si>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</si>
  <si>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</si>
  <si>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</si>
  <si>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</si>
  <si>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</si>
  <si>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</si>
  <si>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</si>
  <si>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</si>
  <si>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</si>
  <si>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</si>
  <si>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</si>
  <si>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</si>
  <si>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</si>
  <si>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</si>
  <si>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</si>
  <si>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</si>
  <si>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</si>
  <si>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</si>
  <si>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</si>
  <si>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</si>
  <si>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</si>
  <si>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</si>
  <si>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</si>
  <si>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</si>
  <si>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</si>
  <si>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</si>
  <si>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</si>
  <si>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</si>
  <si>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</si>
  <si>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</si>
  <si>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</si>
  <si>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</si>
  <si>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</si>
  <si>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</si>
  <si>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</si>
  <si>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</si>
  <si>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</si>
  <si>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</si>
  <si>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</si>
  <si>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</si>
  <si>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</si>
  <si>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</si>
  <si>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</si>
  <si>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</si>
  <si>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</si>
  <si>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</si>
  <si>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</si>
  <si>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</si>
  <si>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</si>
  <si>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</si>
  <si>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</si>
  <si>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</si>
  <si>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</si>
  <si>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</si>
  <si>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</si>
  <si>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</si>
  <si>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</si>
  <si>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</si>
  <si>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</si>
  <si>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</si>
  <si>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</si>
  <si>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</si>
  <si>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</si>
  <si>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</si>
  <si>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</si>
  <si>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</si>
  <si>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</si>
  <si>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</si>
  <si>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</si>
  <si>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</si>
  <si>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</si>
  <si>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</si>
  <si>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</si>
  <si>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</si>
  <si>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</si>
  <si>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</si>
  <si>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</si>
  <si>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</si>
  <si>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</si>
  <si>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</si>
  <si>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</si>
  <si>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</si>
  <si>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</si>
  <si>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</si>
  <si>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</si>
  <si>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</si>
  <si>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</si>
  <si>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</si>
  <si>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</si>
  <si>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</si>
  <si>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</si>
  <si>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</si>
  <si>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</si>
  <si>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</si>
  <si>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</si>
  <si>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</si>
  <si>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</si>
  <si>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</si>
  <si>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</si>
  <si>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</si>
  <si>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</si>
  <si>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</si>
  <si>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</si>
  <si>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</si>
  <si>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</si>
  <si>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</si>
  <si>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</si>
  <si>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</si>
  <si>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</si>
  <si>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</si>
  <si>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</si>
  <si>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</si>
  <si>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</si>
  <si>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</si>
  <si>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</si>
  <si>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</si>
  <si>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</si>
  <si>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</si>
  <si>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</si>
  <si>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</si>
  <si>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</si>
  <si>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</si>
  <si>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</si>
  <si>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</si>
  <si>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</si>
  <si>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</si>
  <si>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</si>
  <si>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</si>
  <si>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</si>
  <si>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</si>
  <si>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</si>
  <si>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</si>
  <si>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</si>
  <si>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</si>
  <si>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</si>
  <si>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</si>
  <si>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</si>
  <si>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</si>
  <si>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</si>
  <si>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</si>
  <si>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</si>
  <si>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</si>
  <si>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</si>
  <si>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</si>
  <si>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</si>
  <si>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</si>
  <si>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</si>
  <si>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</si>
  <si>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</si>
  <si>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</si>
  <si>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</si>
  <si>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</si>
  <si>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</si>
  <si>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</si>
  <si>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</si>
  <si>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</si>
  <si>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</si>
  <si>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</si>
  <si>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</si>
  <si>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</si>
  <si>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</si>
  <si>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</si>
  <si>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</si>
  <si>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</si>
  <si>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</si>
  <si>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</si>
  <si>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</si>
  <si>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</si>
  <si>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</si>
  <si>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</si>
  <si>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</si>
  <si>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</si>
  <si>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</si>
  <si>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</si>
  <si>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</si>
  <si>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</si>
  <si>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</si>
  <si>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</si>
  <si>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</si>
  <si>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</si>
  <si>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</si>
  <si>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</si>
  <si>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</si>
  <si>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</si>
  <si>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</si>
  <si>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</si>
  <si>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</si>
  <si>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</si>
  <si>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</si>
  <si>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</si>
  <si>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</si>
  <si>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</si>
  <si>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</si>
  <si>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</si>
  <si>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</si>
  <si>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</si>
  <si>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</si>
  <si>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</si>
  <si>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</si>
  <si>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</si>
  <si>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</si>
  <si>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</si>
  <si>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</si>
  <si>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</si>
  <si>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</si>
  <si>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</si>
  <si>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</si>
  <si>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</si>
  <si>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</si>
  <si>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</si>
  <si>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</si>
  <si>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</si>
  <si>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</si>
  <si>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</si>
  <si>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</si>
  <si>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</si>
  <si>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</si>
  <si>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</si>
  <si>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</si>
  <si>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</si>
  <si>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</si>
  <si>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</si>
  <si>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</si>
  <si>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</si>
  <si>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</si>
  <si>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</si>
  <si>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</si>
  <si>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</si>
  <si>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</si>
  <si>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</si>
  <si>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</si>
  <si>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</si>
  <si>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</si>
  <si>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</si>
  <si>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</si>
  <si>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</si>
  <si>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</si>
  <si>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</si>
  <si>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</si>
  <si>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</si>
  <si>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</si>
  <si>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</si>
  <si>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</si>
  <si>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</si>
  <si>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</si>
  <si>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</si>
  <si>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</si>
  <si>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</si>
  <si>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</si>
  <si>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</si>
  <si>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</si>
  <si>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</si>
  <si>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</si>
  <si>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</si>
  <si>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</si>
  <si>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</si>
  <si>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</si>
  <si>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</si>
  <si>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</si>
  <si>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</si>
  <si>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</si>
  <si>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</si>
  <si>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</si>
  <si>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</si>
  <si>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</si>
  <si>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</si>
  <si>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</si>
  <si>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</si>
  <si>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</si>
  <si>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</si>
  <si>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</si>
  <si>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</si>
  <si>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</si>
  <si>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</si>
  <si>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</si>
  <si>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</si>
  <si>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</si>
  <si>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</si>
  <si>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</si>
  <si>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</si>
  <si>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</si>
  <si>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</si>
  <si>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</si>
  <si>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</si>
  <si>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</si>
  <si>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</si>
  <si>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</si>
  <si>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</si>
  <si>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</si>
  <si>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</si>
  <si>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</si>
  <si>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</si>
  <si>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</si>
  <si>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</si>
  <si>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</si>
  <si>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</si>
  <si>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</si>
  <si>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</si>
  <si>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</si>
  <si>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</si>
  <si>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</si>
  <si>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</si>
  <si>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</si>
  <si>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</si>
  <si>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</si>
  <si>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</si>
  <si>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</si>
  <si>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</si>
  <si>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</si>
  <si>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</si>
  <si>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</si>
  <si>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</si>
  <si>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</si>
  <si>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</si>
  <si>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</si>
  <si>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</si>
  <si>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</si>
  <si>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</si>
  <si>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</si>
  <si>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</si>
  <si>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</si>
  <si>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</si>
  <si>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</si>
  <si>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</si>
  <si>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</si>
  <si>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</si>
  <si>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</si>
  <si>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</si>
  <si>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</si>
  <si>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</si>
  <si>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</si>
  <si>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</si>
  <si>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</si>
  <si>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</si>
  <si>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</si>
  <si>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</si>
  <si>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</si>
  <si>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</si>
  <si>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</si>
  <si>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</si>
  <si>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</si>
  <si>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</si>
  <si>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</si>
  <si>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</si>
  <si>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</si>
  <si>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</si>
  <si>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</si>
  <si>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</si>
  <si>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</si>
  <si>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</si>
  <si>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</si>
  <si>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</si>
  <si>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</si>
  <si>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</si>
  <si>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</si>
  <si>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</si>
  <si>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</si>
  <si>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</si>
  <si>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</si>
  <si>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</si>
  <si>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</si>
  <si>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</si>
  <si>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</si>
  <si>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</si>
  <si>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</si>
  <si>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</si>
  <si>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</si>
  <si>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</si>
  <si>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</si>
  <si>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</si>
  <si>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</si>
  <si>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</si>
  <si>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</si>
  <si>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</si>
  <si>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</si>
  <si>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</si>
  <si>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</si>
  <si>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</si>
  <si>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</si>
  <si>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</si>
  <si>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</si>
  <si>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</si>
  <si>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</si>
  <si>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</si>
  <si>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</si>
  <si>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</si>
  <si>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</si>
  <si>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</si>
  <si>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</si>
  <si>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</si>
  <si>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</si>
  <si>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</si>
  <si>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</si>
  <si>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</si>
  <si>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</si>
  <si>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</si>
  <si>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</si>
  <si>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</si>
  <si>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</si>
  <si>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</si>
  <si>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</si>
  <si>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</si>
  <si>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</si>
  <si>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</si>
  <si>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</si>
  <si>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</si>
  <si>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</si>
  <si>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</si>
  <si>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</si>
  <si>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</si>
  <si>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</si>
  <si>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</si>
  <si>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</si>
  <si>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</si>
  <si>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</si>
  <si>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</si>
  <si>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</si>
  <si>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</si>
  <si>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</si>
  <si>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</si>
  <si>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</si>
  <si>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</si>
  <si>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</si>
  <si>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</si>
  <si>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</si>
  <si>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</si>
  <si>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</si>
  <si>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</si>
  <si>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</si>
  <si>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</si>
  <si>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</si>
  <si>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</si>
  <si>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</si>
  <si>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</si>
  <si>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</si>
  <si>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</si>
  <si>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</si>
  <si>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</si>
  <si>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</si>
  <si>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</si>
  <si>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</si>
  <si>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</si>
  <si>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</si>
  <si>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</si>
  <si>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</si>
  <si>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</si>
  <si>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</si>
  <si>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</si>
  <si>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</si>
  <si>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</si>
  <si>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</si>
  <si>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</si>
  <si>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</si>
  <si>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</si>
  <si>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</si>
  <si>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</si>
  <si>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</si>
  <si>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</si>
  <si>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</si>
  <si>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</si>
  <si>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</si>
  <si>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</si>
  <si>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</si>
  <si>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</si>
  <si>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</si>
  <si>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</si>
  <si>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</si>
  <si>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</si>
  <si>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</si>
  <si>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</si>
  <si>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</si>
  <si>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</si>
  <si>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</si>
  <si>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</si>
  <si>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</si>
  <si>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</si>
  <si>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</si>
  <si>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</si>
  <si>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</si>
  <si>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</si>
  <si>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</si>
  <si>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</si>
  <si>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</si>
  <si>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</si>
  <si>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</si>
  <si>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</si>
  <si>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</si>
  <si>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</si>
  <si>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</si>
  <si>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</si>
  <si>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</si>
  <si>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</si>
  <si>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</si>
  <si>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</si>
  <si>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</si>
  <si>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</si>
  <si>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</si>
  <si>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</si>
  <si>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</si>
  <si>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</si>
  <si>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</si>
  <si>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</si>
  <si>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</si>
  <si>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</si>
  <si>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</si>
  <si>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</si>
  <si>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</si>
  <si>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</si>
  <si>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</si>
  <si>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</si>
  <si>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</si>
  <si>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</si>
  <si>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</si>
  <si>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</si>
  <si>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</si>
  <si>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</si>
  <si>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</si>
  <si>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</si>
  <si>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</si>
  <si>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</si>
  <si>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</si>
  <si>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</si>
  <si>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</si>
  <si>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</si>
  <si>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</si>
  <si>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</si>
  <si>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</si>
  <si>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</si>
  <si>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</si>
  <si>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</si>
  <si>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</si>
  <si>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</si>
  <si>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</si>
  <si>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</si>
  <si>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</si>
  <si>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</si>
  <si>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</si>
  <si>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</si>
  <si>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</si>
  <si>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</si>
  <si>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</si>
  <si>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</si>
  <si>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</si>
  <si>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</si>
  <si>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</si>
  <si>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</si>
  <si>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</si>
  <si>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</si>
  <si>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</si>
  <si>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</si>
  <si>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</si>
  <si>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</si>
  <si>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</si>
  <si>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</si>
  <si>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</si>
  <si>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</si>
  <si>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</si>
  <si>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</si>
  <si>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</si>
  <si>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</si>
  <si>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</si>
  <si>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</si>
  <si>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</si>
  <si>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</si>
  <si>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</si>
  <si>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</si>
  <si>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</si>
  <si>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</si>
  <si>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</si>
  <si>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</si>
  <si>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</si>
  <si>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</si>
  <si>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</si>
  <si>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</si>
  <si>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</si>
  <si>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</si>
  <si>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</si>
  <si>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</si>
  <si>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</si>
  <si>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</si>
  <si>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</si>
  <si>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</si>
  <si>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</si>
  <si>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</si>
  <si>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</si>
  <si>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</si>
  <si>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</si>
  <si>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</si>
  <si>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</si>
  <si>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</si>
  <si>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</si>
  <si>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</si>
  <si>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</si>
  <si>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</si>
  <si>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</si>
  <si>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</si>
  <si>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</si>
  <si>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</si>
  <si>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</si>
  <si>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</si>
  <si>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</si>
  <si>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</si>
  <si>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</si>
  <si>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</si>
  <si>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</si>
  <si>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</si>
  <si>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</si>
  <si>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</si>
  <si>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</si>
  <si>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</si>
  <si>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</si>
  <si>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</si>
  <si>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</si>
  <si>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</si>
  <si>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</si>
  <si>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</si>
  <si>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</si>
  <si>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</si>
  <si>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</si>
  <si>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</si>
  <si>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</si>
  <si>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</si>
  <si>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</si>
  <si>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</si>
  <si>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</si>
  <si>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</si>
  <si>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</si>
  <si>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</si>
  <si>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</si>
  <si>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</si>
  <si>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</si>
  <si>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</si>
  <si>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</si>
  <si>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</si>
  <si>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</si>
  <si>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</si>
  <si>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</si>
  <si>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</si>
  <si>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</si>
  <si>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</si>
  <si>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</si>
  <si>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</si>
  <si>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</si>
  <si>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</si>
  <si>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</si>
  <si>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</si>
  <si>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</si>
  <si>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</si>
  <si>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</si>
  <si>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</si>
  <si>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</si>
  <si>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</si>
  <si>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</si>
  <si>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</si>
  <si>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</si>
  <si>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</si>
  <si>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</si>
  <si>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</si>
  <si>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</si>
  <si>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</si>
  <si>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</si>
  <si>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</si>
  <si>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</si>
  <si>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</si>
  <si>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</si>
  <si>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</si>
  <si>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</si>
  <si>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</si>
  <si>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</si>
  <si>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</si>
  <si>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</si>
  <si>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</si>
  <si>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</si>
  <si>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</si>
  <si>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</si>
  <si>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</si>
  <si>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</si>
  <si>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</si>
  <si>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</si>
  <si>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</si>
  <si>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</si>
  <si>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</si>
  <si>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</si>
  <si>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</si>
  <si>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</si>
  <si>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</si>
  <si>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</si>
  <si>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</si>
  <si>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</si>
  <si>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</si>
  <si>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</si>
  <si>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</si>
  <si>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</si>
  <si>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</si>
  <si>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</si>
  <si>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</si>
  <si>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</si>
  <si>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</si>
  <si>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</si>
  <si>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</si>
  <si>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</si>
  <si>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</si>
  <si>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</si>
  <si>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</si>
  <si>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</si>
  <si>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</si>
  <si>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</si>
  <si>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</si>
  <si>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</si>
  <si>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</si>
  <si>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</si>
  <si>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</si>
  <si>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</si>
  <si>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</si>
  <si>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</si>
  <si>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</si>
  <si>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</si>
  <si>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</si>
  <si>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</si>
  <si>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</si>
  <si>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</si>
  <si>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</si>
  <si>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</si>
  <si>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</si>
  <si>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</si>
  <si>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</si>
  <si>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</si>
  <si>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</si>
  <si>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</si>
  <si>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</si>
  <si>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</si>
  <si>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</si>
  <si>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</si>
  <si>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</si>
  <si>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</si>
  <si>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</si>
  <si>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</si>
  <si>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</si>
  <si>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</si>
  <si>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</si>
  <si>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</si>
  <si>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</si>
  <si>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</si>
  <si>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</si>
  <si>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</si>
  <si>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</si>
  <si>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</si>
  <si>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</si>
  <si>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</si>
  <si>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</si>
  <si>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</si>
  <si>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</si>
  <si>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</si>
  <si>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</si>
  <si>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</si>
  <si>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</si>
  <si>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</si>
  <si>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</si>
  <si>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</si>
  <si>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</si>
  <si>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</si>
  <si>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</si>
  <si>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</si>
  <si>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</si>
  <si>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</si>
  <si>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</si>
  <si>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</si>
  <si>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</si>
  <si>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</si>
  <si>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</si>
  <si>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</si>
  <si>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</si>
  <si>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</si>
  <si>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</si>
  <si>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</si>
  <si>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</si>
  <si>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</si>
  <si>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</si>
  <si>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</si>
  <si>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</si>
  <si>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</si>
  <si>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</si>
  <si>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</si>
  <si>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</si>
  <si>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</si>
  <si>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</si>
  <si>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</si>
  <si>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</si>
  <si>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</si>
  <si>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</si>
  <si>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</si>
  <si>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</si>
  <si>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</si>
  <si>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</si>
  <si>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</si>
  <si>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</si>
  <si>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</si>
  <si>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</si>
  <si>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</si>
  <si>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</si>
  <si>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</si>
  <si>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</si>
  <si>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</si>
  <si>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</si>
  <si>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</si>
  <si>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</si>
  <si>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</si>
  <si>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</si>
  <si>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</si>
  <si>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</si>
  <si>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</si>
  <si>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</si>
  <si>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</si>
  <si>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</si>
  <si>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</si>
  <si>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</si>
  <si>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</si>
  <si>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</si>
  <si>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</si>
  <si>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</si>
  <si>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</si>
  <si>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</si>
  <si>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</si>
  <si>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</si>
  <si>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</si>
  <si>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</si>
  <si>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</si>
  <si>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</si>
  <si>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</si>
  <si>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</si>
  <si>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</si>
  <si>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</si>
  <si>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</si>
  <si>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</si>
  <si>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</si>
  <si>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</si>
  <si>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</si>
  <si>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</si>
  <si>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</si>
  <si>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</si>
  <si>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</si>
  <si>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</si>
  <si>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</si>
  <si>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</si>
  <si>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</si>
  <si>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</si>
  <si>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</si>
  <si>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</si>
  <si>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</si>
  <si>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</si>
  <si>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</si>
  <si>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</si>
  <si>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</si>
  <si>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</si>
  <si>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</si>
  <si>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</si>
  <si>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</si>
  <si>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</si>
  <si>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</si>
  <si>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</si>
  <si>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</si>
  <si>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</si>
  <si>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</si>
  <si>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</si>
  <si>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</si>
  <si>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</si>
  <si>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</si>
  <si>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</si>
  <si>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</si>
  <si>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</si>
  <si>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</si>
  <si>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</si>
  <si>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</si>
  <si>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</si>
  <si>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</si>
  <si>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</si>
  <si>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</si>
  <si>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</si>
  <si>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</si>
  <si>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</si>
  <si>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</si>
  <si>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</si>
  <si>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</si>
  <si>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</si>
  <si>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</si>
  <si>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</si>
  <si>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</si>
  <si>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</si>
  <si>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</si>
  <si>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</si>
  <si>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</si>
  <si>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</si>
  <si>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</si>
  <si>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</si>
  <si>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</si>
  <si>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</si>
  <si>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</si>
  <si>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</si>
  <si>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</si>
  <si>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</si>
  <si>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</si>
  <si>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</si>
  <si>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</si>
  <si>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</si>
  <si>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</si>
  <si>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</si>
  <si>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</si>
  <si>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</si>
  <si>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</si>
  <si>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</si>
  <si>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</si>
  <si>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</si>
  <si>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</si>
  <si>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</si>
  <si>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</si>
  <si>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</si>
  <si>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</si>
  <si>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</si>
  <si>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</si>
  <si>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</si>
  <si>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</si>
  <si>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</si>
  <si>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</si>
  <si>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</si>
  <si>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</si>
  <si>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</si>
  <si>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</si>
  <si>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</si>
  <si>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</si>
  <si>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</si>
  <si>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</si>
  <si>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</si>
  <si>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</si>
  <si>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</si>
  <si>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</si>
  <si>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</si>
  <si>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</si>
  <si>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</si>
  <si>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</si>
  <si>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</si>
  <si>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</si>
  <si>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</si>
  <si>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</si>
  <si>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</si>
  <si>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</si>
  <si>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</si>
  <si>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</si>
  <si>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</si>
  <si>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</si>
  <si>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</si>
  <si>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</si>
  <si>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</si>
  <si>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</si>
  <si>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</si>
  <si>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</si>
  <si>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</si>
  <si>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</si>
  <si>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</si>
  <si>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</si>
  <si>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</si>
  <si>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</si>
  <si>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</si>
  <si>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</si>
  <si>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</si>
  <si>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</si>
  <si>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</si>
  <si>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</si>
  <si>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</si>
  <si>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</si>
  <si>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</si>
  <si>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</si>
  <si>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</si>
  <si>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</si>
  <si>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</si>
  <si>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</si>
  <si>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</si>
  <si>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</si>
  <si>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</si>
  <si>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</si>
  <si>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</si>
  <si>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</si>
  <si>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</si>
  <si>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</si>
  <si>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</si>
  <si>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</si>
  <si>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</si>
  <si>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</si>
  <si>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</si>
  <si>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</si>
  <si>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</si>
  <si>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</si>
  <si>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</si>
  <si>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</si>
  <si>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</si>
  <si>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</si>
  <si>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</si>
  <si>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</si>
  <si>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</si>
  <si>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</si>
  <si>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</si>
  <si>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</si>
  <si>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</si>
  <si>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</si>
  <si>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</si>
  <si>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</si>
  <si>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</si>
  <si>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</si>
  <si>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</si>
  <si>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</si>
  <si>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</si>
  <si>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</si>
  <si>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</si>
  <si>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</si>
  <si>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</si>
  <si>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</si>
  <si>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</si>
  <si>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</si>
  <si>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</si>
  <si>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</si>
  <si>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</si>
  <si>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</si>
  <si>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</si>
  <si>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</si>
  <si>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</si>
  <si>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</si>
  <si>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</si>
  <si>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</si>
  <si>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</si>
  <si>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</si>
  <si>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</si>
  <si>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</si>
  <si>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</si>
  <si>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</si>
  <si>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</si>
  <si>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</si>
  <si>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</si>
  <si>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</si>
  <si>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</si>
  <si>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</si>
  <si>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</si>
  <si>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</si>
  <si>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</si>
  <si>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</si>
  <si>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</si>
  <si>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</si>
  <si>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</si>
  <si>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</si>
  <si>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</si>
  <si>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</si>
  <si>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</si>
  <si>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</si>
  <si>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</si>
  <si>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</si>
  <si>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</si>
  <si>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</si>
  <si>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</si>
  <si>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</si>
  <si>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</si>
  <si>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</si>
  <si>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</si>
  <si>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</si>
  <si>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</si>
  <si>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</si>
  <si>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</si>
  <si>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</si>
  <si>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</si>
  <si>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</si>
  <si>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</si>
  <si>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</si>
  <si>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</si>
  <si>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</si>
  <si>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</si>
  <si>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</si>
  <si>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</si>
  <si>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</si>
  <si>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</si>
  <si>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</si>
  <si>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</si>
  <si>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</si>
  <si>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</si>
  <si>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</si>
  <si>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</si>
  <si>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</si>
  <si>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</si>
  <si>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</si>
  <si>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</si>
  <si>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</si>
  <si>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</si>
  <si>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</si>
  <si>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</si>
  <si>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</si>
  <si>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</si>
  <si>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</si>
  <si>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</si>
  <si>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</si>
  <si>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</si>
  <si>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</si>
  <si>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</si>
  <si>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</si>
  <si>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</si>
  <si>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</si>
  <si>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</si>
  <si>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</si>
  <si>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</si>
  <si>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</si>
  <si>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</si>
  <si>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</si>
  <si>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</si>
  <si>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</si>
  <si>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</si>
  <si>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</si>
  <si>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</si>
  <si>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</si>
  <si>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</si>
  <si>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</si>
  <si>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</si>
  <si>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</si>
  <si>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</si>
  <si>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</si>
  <si>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</si>
  <si>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</si>
  <si>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</si>
  <si>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</si>
  <si>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</si>
  <si>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</si>
  <si>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</si>
  <si>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</si>
  <si>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</si>
  <si>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</si>
  <si>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</si>
  <si>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</si>
  <si>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</si>
  <si>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</si>
  <si>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</si>
  <si>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</si>
  <si>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</si>
  <si>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</si>
  <si>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</si>
  <si>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</si>
  <si>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</si>
  <si>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</si>
  <si>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</si>
  <si>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</si>
  <si>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</si>
  <si>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</si>
  <si>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</si>
  <si>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</si>
  <si>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</si>
  <si>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</si>
  <si>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</si>
  <si>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</si>
  <si>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</si>
  <si>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</si>
  <si>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</si>
  <si>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</si>
  <si>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</si>
  <si>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</si>
  <si>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</si>
  <si>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</si>
  <si>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</si>
  <si>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</si>
  <si>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</si>
  <si>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</si>
  <si>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</si>
  <si>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</si>
  <si>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</si>
  <si>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</si>
  <si>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</si>
  <si>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</si>
  <si>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</si>
  <si>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</si>
  <si>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</si>
  <si>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</si>
  <si>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</si>
  <si>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</si>
  <si>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</si>
  <si>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</si>
  <si>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</si>
  <si>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</si>
  <si>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</si>
  <si>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</si>
  <si>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</si>
  <si>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</si>
  <si>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</si>
  <si>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</si>
  <si>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</si>
  <si>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</si>
  <si>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</si>
  <si>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</si>
  <si>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</si>
  <si>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</si>
  <si>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</si>
  <si>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</si>
  <si>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</si>
  <si>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</si>
  <si>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</si>
  <si>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</si>
  <si>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</si>
  <si>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</si>
  <si>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</si>
  <si>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</si>
  <si>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</si>
  <si>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</si>
  <si>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</si>
  <si>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</si>
  <si>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</si>
  <si>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</si>
  <si>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</si>
  <si>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</si>
  <si>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</si>
  <si>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</si>
  <si>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</si>
  <si>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</si>
  <si>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</si>
  <si>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</si>
  <si>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</si>
  <si>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</si>
  <si>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</si>
  <si>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</si>
  <si>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</si>
  <si>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</si>
  <si>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</si>
  <si>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</si>
  <si>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</si>
  <si>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</si>
  <si>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</si>
  <si>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</si>
  <si>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</si>
  <si>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</si>
  <si>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</si>
  <si>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</si>
  <si>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</si>
  <si>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</si>
  <si>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</si>
  <si>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</si>
  <si>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</si>
  <si>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</si>
  <si>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</si>
  <si>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</si>
  <si>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</si>
  <si>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</si>
  <si>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</si>
  <si>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</si>
  <si>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</si>
  <si>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</si>
  <si>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</si>
  <si>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</si>
  <si>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</si>
  <si>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</si>
  <si>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</si>
  <si>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</si>
  <si>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</si>
  <si>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</si>
  <si>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</si>
  <si>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</si>
  <si>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</si>
  <si>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</si>
  <si>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</si>
  <si>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</si>
  <si>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</si>
  <si>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</si>
  <si>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</si>
  <si>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</si>
  <si>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</si>
  <si>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</si>
  <si>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</si>
  <si>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</si>
  <si>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</si>
  <si>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</si>
  <si>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</si>
  <si>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</si>
  <si>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</si>
  <si>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</si>
  <si>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</si>
  <si>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</si>
  <si>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</si>
  <si>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</si>
  <si>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</si>
  <si>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</si>
  <si>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</si>
  <si>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</si>
  <si>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</si>
  <si>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</si>
  <si>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</si>
  <si>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</si>
  <si>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</si>
  <si>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</si>
  <si>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</si>
  <si>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</si>
  <si>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</si>
  <si>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</si>
  <si>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</si>
  <si>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</si>
  <si>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</si>
  <si>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</si>
  <si>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</si>
  <si>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</si>
  <si>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</si>
  <si>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</si>
  <si>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</si>
  <si>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</si>
  <si>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</si>
  <si>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</si>
  <si>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</si>
  <si>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</si>
  <si>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</si>
  <si>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</si>
  <si>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</si>
  <si>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</si>
  <si>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</si>
  <si>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</si>
  <si>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</si>
  <si>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</si>
  <si>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</si>
  <si>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</si>
  <si>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</si>
  <si>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</si>
  <si>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</si>
  <si>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</si>
  <si>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</si>
  <si>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</si>
  <si>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</si>
  <si>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</si>
  <si>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</si>
  <si>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</si>
  <si>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</si>
  <si>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</si>
  <si>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</si>
  <si>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</si>
  <si>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</si>
  <si>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</si>
  <si>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</si>
  <si>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</si>
  <si>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</si>
  <si>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</si>
  <si>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</si>
  <si>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</si>
  <si>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</si>
  <si>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</si>
  <si>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</si>
  <si>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</si>
  <si>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</si>
  <si>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</si>
  <si>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</si>
  <si>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</si>
  <si>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</si>
  <si>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</si>
  <si>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</si>
  <si>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</si>
  <si>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</si>
  <si>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</si>
  <si>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</si>
  <si>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</si>
  <si>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</si>
  <si>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</si>
  <si>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</si>
  <si>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</si>
  <si>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</si>
  <si>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</si>
  <si>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</si>
  <si>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</si>
  <si>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</si>
  <si>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</si>
  <si>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</si>
  <si>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</si>
  <si>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</si>
  <si>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</si>
  <si>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</si>
  <si>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</si>
  <si>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</si>
  <si>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</si>
  <si>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</si>
  <si>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</si>
  <si>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</si>
  <si>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</si>
  <si>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</si>
  <si>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</si>
  <si>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</si>
  <si>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</si>
  <si>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</si>
  <si>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</si>
  <si>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</si>
  <si>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</si>
  <si>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</si>
  <si>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</si>
  <si>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</si>
  <si>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</si>
  <si>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</si>
  <si>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</si>
  <si>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</si>
  <si>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</si>
  <si>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</si>
  <si>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</si>
  <si>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</si>
  <si>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</si>
  <si>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</si>
  <si>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</si>
  <si>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</si>
  <si>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</si>
  <si>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</si>
  <si>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</si>
  <si>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</si>
  <si>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</si>
  <si>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</si>
  <si>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</si>
  <si>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</si>
  <si>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</si>
  <si>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</si>
  <si>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</si>
  <si>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</si>
  <si>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</si>
  <si>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</si>
  <si>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</si>
  <si>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</si>
  <si>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</si>
  <si>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</si>
  <si>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</si>
  <si>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</si>
  <si>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</si>
  <si>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</si>
  <si>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</si>
  <si>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</si>
  <si>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</si>
  <si>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</si>
  <si>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</si>
  <si>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</si>
  <si>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</si>
  <si>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</si>
  <si>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</si>
  <si>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</si>
  <si>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</si>
  <si>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</si>
  <si>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</si>
  <si>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</si>
  <si>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</si>
  <si>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</si>
  <si>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</si>
  <si>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</si>
  <si>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</si>
  <si>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</si>
  <si>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</si>
  <si>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</si>
  <si>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</si>
  <si>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</si>
  <si>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</si>
  <si>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</si>
  <si>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</si>
  <si>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</si>
  <si>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</si>
  <si>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</si>
  <si>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</si>
  <si>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</si>
  <si>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</si>
  <si>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</si>
  <si>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</si>
  <si>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</si>
  <si>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</si>
  <si>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</si>
  <si>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</si>
  <si>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</si>
  <si>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</si>
  <si>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</si>
  <si>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</si>
  <si>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</si>
  <si>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</si>
  <si>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</si>
  <si>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</si>
  <si>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</si>
  <si>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</si>
  <si>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</si>
  <si>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</si>
  <si>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</si>
  <si>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</si>
  <si>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</si>
  <si>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</si>
  <si>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</si>
  <si>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</si>
  <si>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</si>
  <si>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</si>
  <si>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</si>
  <si>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</si>
  <si>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</si>
  <si>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</si>
  <si>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</si>
  <si>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</si>
  <si>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</si>
  <si>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</si>
  <si>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</si>
  <si>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</si>
  <si>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</si>
  <si>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</si>
  <si>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</si>
  <si>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</si>
  <si>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</si>
  <si>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</si>
  <si>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</si>
  <si>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</si>
  <si>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</si>
  <si>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</si>
  <si>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</si>
  <si>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</si>
  <si>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</si>
  <si>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</si>
  <si>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</si>
  <si>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</si>
  <si>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</si>
  <si>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</si>
  <si>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</si>
  <si>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</si>
  <si>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</si>
  <si>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</si>
  <si>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</si>
  <si>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</si>
  <si>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</si>
  <si>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</si>
  <si>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</si>
  <si>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</si>
  <si>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</si>
  <si>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</si>
  <si>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</si>
  <si>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</si>
  <si>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</si>
  <si>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</si>
  <si>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</si>
  <si>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</si>
  <si>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</si>
  <si>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</si>
  <si>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</si>
  <si>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</si>
  <si>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</si>
  <si>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</si>
  <si>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</si>
  <si>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</si>
  <si>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</si>
  <si>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</si>
  <si>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</si>
  <si>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</si>
  <si>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</si>
  <si>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</si>
  <si>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</si>
  <si>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</si>
  <si>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</si>
  <si>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</si>
  <si>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</si>
  <si>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</si>
  <si>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</si>
  <si>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</si>
  <si>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</si>
  <si>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</si>
  <si>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</si>
  <si>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</si>
  <si>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</si>
  <si>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</si>
  <si>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</si>
  <si>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</si>
  <si>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</si>
  <si>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</si>
  <si>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</si>
  <si>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</si>
  <si>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</si>
  <si>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</si>
  <si>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</si>
  <si>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</si>
  <si>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</si>
  <si>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</si>
  <si>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</si>
  <si>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</si>
  <si>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</si>
  <si>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</si>
  <si>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</si>
  <si>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</si>
  <si>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</si>
  <si>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</si>
  <si>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</si>
  <si>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</si>
  <si>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</si>
  <si>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</si>
  <si>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</si>
  <si>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</si>
  <si>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</si>
  <si>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</si>
  <si>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</si>
  <si>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</si>
  <si>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</si>
  <si>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</si>
  <si>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</si>
  <si>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</si>
  <si>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</si>
  <si>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</si>
  <si>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</si>
  <si>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</si>
  <si>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</si>
  <si>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</si>
  <si>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</si>
  <si>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</si>
  <si>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</si>
  <si>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</si>
  <si>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</si>
  <si>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</si>
  <si>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</si>
  <si>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</si>
  <si>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</si>
  <si>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</si>
  <si>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</si>
  <si>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</si>
  <si>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</si>
  <si>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</si>
  <si>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</si>
  <si>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</si>
  <si>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</si>
  <si>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</si>
  <si>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</si>
  <si>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</si>
  <si>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</si>
  <si>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</si>
  <si>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</si>
  <si>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</si>
  <si>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</si>
  <si>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</si>
  <si>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</si>
  <si>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</si>
  <si>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</si>
  <si>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</si>
  <si>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</si>
  <si>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</si>
  <si>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</si>
  <si>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</si>
  <si>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</si>
  <si>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</si>
  <si>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</si>
  <si>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</si>
  <si>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</si>
  <si>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</si>
  <si>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</si>
  <si>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</si>
  <si>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</si>
  <si>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</si>
  <si>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</si>
  <si>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</si>
  <si>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</si>
  <si>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</si>
  <si>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</si>
  <si>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</si>
  <si>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</si>
  <si>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</si>
  <si>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</si>
  <si>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</si>
  <si>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</si>
  <si>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</si>
  <si>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</si>
  <si>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</si>
  <si>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</si>
  <si>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</si>
  <si>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</si>
  <si>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</si>
  <si>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</si>
  <si>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</si>
  <si>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</si>
  <si>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</si>
  <si>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</si>
  <si>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</si>
  <si>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</si>
  <si>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</si>
  <si>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</si>
  <si>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</si>
  <si>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</si>
  <si>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</si>
  <si>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</si>
  <si>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</si>
  <si>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</si>
  <si>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</si>
  <si>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</si>
  <si>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</si>
  <si>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</si>
  <si>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</si>
  <si>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</si>
  <si>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</si>
  <si>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</si>
  <si>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</si>
  <si>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</si>
  <si>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</si>
  <si>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</si>
  <si>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</si>
  <si>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</si>
  <si>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</si>
  <si>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</si>
  <si>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</si>
  <si>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</si>
  <si>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</si>
  <si>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</si>
  <si>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</si>
  <si>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</si>
  <si>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</si>
  <si>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</si>
  <si>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</si>
  <si>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</si>
  <si>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</si>
  <si>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</si>
  <si>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</si>
  <si>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</si>
  <si>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</si>
  <si>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</si>
  <si>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</si>
  <si>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</si>
  <si>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</si>
  <si>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</si>
  <si>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</si>
  <si>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</si>
  <si>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</si>
  <si>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</si>
  <si>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</si>
  <si>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</si>
  <si>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</si>
  <si>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</si>
  <si>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</si>
  <si>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</si>
  <si>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</si>
  <si>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</si>
  <si>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</si>
  <si>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</si>
  <si>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</si>
  <si>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</si>
  <si>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</si>
  <si>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</si>
  <si>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</si>
  <si>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</si>
  <si>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</si>
  <si>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</si>
  <si>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</si>
  <si>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</si>
  <si>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</si>
  <si>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</si>
  <si>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</si>
  <si>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</si>
  <si>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</si>
  <si>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</si>
  <si>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</si>
  <si>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</si>
  <si>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</si>
  <si>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</si>
  <si>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</si>
  <si>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</si>
  <si>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</si>
  <si>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</si>
  <si>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</si>
  <si>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</si>
  <si>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</si>
  <si>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</si>
  <si>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</si>
  <si>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</si>
  <si>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</si>
  <si>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</si>
  <si>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</si>
  <si>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</si>
  <si>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</si>
  <si>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</si>
  <si>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</si>
  <si>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</si>
  <si>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</si>
  <si>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</si>
  <si>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</si>
  <si>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</si>
  <si>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</si>
  <si>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</si>
  <si>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</si>
  <si>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</si>
  <si>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</si>
  <si>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</si>
  <si>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</si>
  <si>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</si>
  <si>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</si>
  <si>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</si>
  <si>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</si>
  <si>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</si>
  <si>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</si>
  <si>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</si>
  <si>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</si>
  <si>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</si>
  <si>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</si>
  <si>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</si>
  <si>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</si>
  <si>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</si>
  <si>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</si>
  <si>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</si>
  <si>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</si>
  <si>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</si>
  <si>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</si>
  <si>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</si>
  <si>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</si>
  <si>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</si>
  <si>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</si>
  <si>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</si>
  <si>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</si>
  <si>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</si>
  <si>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</si>
  <si>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</si>
  <si>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</si>
  <si>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</si>
  <si>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</si>
  <si>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</si>
  <si>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</si>
  <si>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</si>
  <si>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</si>
  <si>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</si>
  <si>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</si>
  <si>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</si>
  <si>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</si>
  <si>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</si>
  <si>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</si>
  <si>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</si>
  <si>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</si>
  <si>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</si>
  <si>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</si>
  <si>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</si>
  <si>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</si>
  <si>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</si>
  <si>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</si>
  <si>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</si>
  <si>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</si>
  <si>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</si>
  <si>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</si>
  <si>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</si>
  <si>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</si>
  <si>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</si>
  <si>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</si>
  <si>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</si>
  <si>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</si>
  <si>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</si>
  <si>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</si>
  <si>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</si>
  <si>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</si>
  <si>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</si>
  <si>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</si>
  <si>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</si>
  <si>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</si>
  <si>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</si>
  <si>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</si>
  <si>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</si>
  <si>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</si>
  <si>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</si>
  <si>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</si>
  <si>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</si>
  <si>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</si>
  <si>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</si>
  <si>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</si>
  <si>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</si>
  <si>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</si>
  <si>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</si>
  <si>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</si>
  <si>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</si>
  <si>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</si>
  <si>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</si>
  <si>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</si>
  <si>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</si>
  <si>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</si>
  <si>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</si>
  <si>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</si>
  <si>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</si>
  <si>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</si>
  <si>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</si>
  <si>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</si>
  <si>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</si>
  <si>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</si>
  <si>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</si>
  <si>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</si>
  <si>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</si>
  <si>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</si>
  <si>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</si>
  <si>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</si>
  <si>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</si>
  <si>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</si>
  <si>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</si>
  <si>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</si>
  <si>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</si>
  <si>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</si>
  <si>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</si>
  <si>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</si>
  <si>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</si>
  <si>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</si>
  <si>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</si>
  <si>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</si>
  <si>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</si>
  <si>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</si>
  <si>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</si>
  <si>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</si>
  <si>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</si>
  <si>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</si>
  <si>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</si>
  <si>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</si>
  <si>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</si>
  <si>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</si>
  <si>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</si>
  <si>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</si>
  <si>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</si>
  <si>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</si>
  <si>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</si>
  <si>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</si>
  <si>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</si>
  <si>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</si>
  <si>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</si>
  <si>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</si>
  <si>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</si>
  <si>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</si>
  <si>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</si>
  <si>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</si>
  <si>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</si>
  <si>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</si>
  <si>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</si>
  <si>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</si>
  <si>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</si>
  <si>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</si>
  <si>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</si>
  <si>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</si>
  <si>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</si>
  <si>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</si>
  <si>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</si>
  <si>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</si>
  <si>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</si>
  <si>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</si>
  <si>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</si>
  <si>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</si>
  <si>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</si>
  <si>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</si>
  <si>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</si>
  <si>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</si>
  <si>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</si>
  <si>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</si>
  <si>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</si>
  <si>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</si>
  <si>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</si>
  <si>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</si>
  <si>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</si>
  <si>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</si>
  <si>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</si>
  <si>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</si>
  <si>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</si>
  <si>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</si>
  <si>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</si>
  <si>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</si>
  <si>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</si>
  <si>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</si>
  <si>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</si>
  <si>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</si>
  <si>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</si>
  <si>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</si>
  <si>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</si>
  <si>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</si>
  <si>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</si>
  <si>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</si>
  <si>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</si>
  <si>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</si>
  <si>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</si>
  <si>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</si>
  <si>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</si>
  <si>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</si>
  <si>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</si>
  <si>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</si>
  <si>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</si>
  <si>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</si>
  <si>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</si>
  <si>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</si>
  <si>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</si>
  <si>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</si>
  <si>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</si>
  <si>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</si>
  <si>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</si>
  <si>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</si>
  <si>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</si>
  <si>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</si>
  <si>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</si>
  <si>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</si>
  <si>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</si>
  <si>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</si>
  <si>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</si>
  <si>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</si>
  <si>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</si>
  <si>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</si>
  <si>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</si>
  <si>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</si>
  <si>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</si>
  <si>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</si>
  <si>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</si>
  <si>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</si>
  <si>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</si>
  <si>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</si>
  <si>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</si>
  <si>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</si>
  <si>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</si>
  <si>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</si>
  <si>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</si>
  <si>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</si>
  <si>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</si>
  <si>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</si>
  <si>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</si>
  <si>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</si>
  <si>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</si>
  <si>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</si>
  <si>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</si>
  <si>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</si>
  <si>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</si>
  <si>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</si>
  <si>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</si>
  <si>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</si>
  <si>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</si>
  <si>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</si>
  <si>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</si>
  <si>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</si>
  <si>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</si>
  <si>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</si>
  <si>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</si>
  <si>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</si>
  <si>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</si>
  <si>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</si>
  <si>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</si>
  <si>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</si>
  <si>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</si>
  <si>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</si>
  <si>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</si>
  <si>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</si>
  <si>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</si>
  <si>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</si>
  <si>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</si>
  <si>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</si>
  <si>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</si>
  <si>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</si>
  <si>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</si>
  <si>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</si>
  <si>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</si>
  <si>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</si>
  <si>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</si>
  <si>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</si>
  <si>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</si>
  <si>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</si>
  <si>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</si>
  <si>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</si>
  <si>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</si>
  <si>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</si>
  <si>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</si>
  <si>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</si>
  <si>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</si>
  <si>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</si>
  <si>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</si>
  <si>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</si>
  <si>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</si>
  <si>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</si>
  <si>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</si>
  <si>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</si>
  <si>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</si>
  <si>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</si>
  <si>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</si>
  <si>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</si>
  <si>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</si>
  <si>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</si>
  <si>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</si>
  <si>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</si>
  <si>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</si>
  <si>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</si>
  <si>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</si>
  <si>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</si>
  <si>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</si>
  <si>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</si>
  <si>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</si>
  <si>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</si>
  <si>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</si>
  <si>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</si>
  <si>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</si>
  <si>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</si>
  <si>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</si>
  <si>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</si>
  <si>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</si>
  <si>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</si>
  <si>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</si>
  <si>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</si>
  <si>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</si>
  <si>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</si>
  <si>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</si>
  <si>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</si>
  <si>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</si>
  <si>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</si>
  <si>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</si>
  <si>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</si>
  <si>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</si>
  <si>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</si>
  <si>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</si>
  <si>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</si>
  <si>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</si>
  <si>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</si>
  <si>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</si>
  <si>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</si>
  <si>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</si>
  <si>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</si>
  <si>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</si>
  <si>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</si>
  <si>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</si>
  <si>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</si>
  <si>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</si>
  <si>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</si>
  <si>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</si>
  <si>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</si>
  <si>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</si>
  <si>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</si>
  <si>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</si>
  <si>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</si>
  <si>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</si>
  <si>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</si>
  <si>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</si>
  <si>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</si>
  <si>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</si>
  <si>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</si>
  <si>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</si>
  <si>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</si>
  <si>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</si>
  <si>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</si>
  <si>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</si>
  <si>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</si>
  <si>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</si>
  <si>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</si>
  <si>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</si>
  <si>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</si>
  <si>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</si>
  <si>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</si>
  <si>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</si>
  <si>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</si>
  <si>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</si>
  <si>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</si>
  <si>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</si>
  <si>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</si>
  <si>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</si>
  <si>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</si>
  <si>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</si>
  <si>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</si>
  <si>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</si>
  <si>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</si>
  <si>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</si>
  <si>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</si>
  <si>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</si>
  <si>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</si>
  <si>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</si>
  <si>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</si>
  <si>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</si>
  <si>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</si>
  <si>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</si>
  <si>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</si>
  <si>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</si>
  <si>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</si>
  <si>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</si>
  <si>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</si>
  <si>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</si>
  <si>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</si>
  <si>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</si>
  <si>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</si>
  <si>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</si>
  <si>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</si>
  <si>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</si>
  <si>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</si>
  <si>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</si>
  <si>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</si>
  <si>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</si>
  <si>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</si>
  <si>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</si>
  <si>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</si>
  <si>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</si>
  <si>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</si>
  <si>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</si>
  <si>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</si>
  <si>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</si>
  <si>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</si>
  <si>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</si>
  <si>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</si>
  <si>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</si>
  <si>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</si>
  <si>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</si>
  <si>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</si>
  <si>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</si>
  <si>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</si>
  <si>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</si>
  <si>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</si>
  <si>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</si>
  <si>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</si>
  <si>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</si>
  <si>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</si>
  <si>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</si>
  <si>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</si>
  <si>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</si>
  <si>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</si>
  <si>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</si>
  <si>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</si>
  <si>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</si>
  <si>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</si>
  <si>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</si>
  <si>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</si>
  <si>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</si>
  <si>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</si>
  <si>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</si>
  <si>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</si>
  <si>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</si>
  <si>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</si>
  <si>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</si>
  <si>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</si>
  <si>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</si>
  <si>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</si>
  <si>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</si>
  <si>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</si>
  <si>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</si>
  <si>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</si>
  <si>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</si>
  <si>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</si>
  <si>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</si>
  <si>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</si>
  <si>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</si>
  <si>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</si>
  <si>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</si>
  <si>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</si>
  <si>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</si>
  <si>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</si>
  <si>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</si>
  <si>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</si>
  <si>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</si>
  <si>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</si>
  <si>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</si>
  <si>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</si>
  <si>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</si>
  <si>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</si>
  <si>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</si>
  <si>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</si>
  <si>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</si>
  <si>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</si>
  <si>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</si>
  <si>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</si>
  <si>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</si>
  <si>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</si>
  <si>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</si>
  <si>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</si>
  <si>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</si>
  <si>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</si>
  <si>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</si>
  <si>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</si>
  <si>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</si>
  <si>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</si>
  <si>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</si>
  <si>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</si>
  <si>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</si>
  <si>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</si>
  <si>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</si>
  <si>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</si>
  <si>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</si>
  <si>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</si>
  <si>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</si>
  <si>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</si>
  <si>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</si>
  <si>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</si>
  <si>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</si>
  <si>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</si>
  <si>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</si>
  <si>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</si>
  <si>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</si>
  <si>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</si>
  <si>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</si>
  <si>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</si>
  <si>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</si>
  <si>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</si>
  <si>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</si>
  <si>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</si>
  <si>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</si>
  <si>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</si>
  <si>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</si>
  <si>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</si>
  <si>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</si>
  <si>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</si>
  <si>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</si>
  <si>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</si>
  <si>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</si>
  <si>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</si>
  <si>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</si>
  <si>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</si>
  <si>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</si>
  <si>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</si>
  <si>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</si>
  <si>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</si>
  <si>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</si>
  <si>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</si>
  <si>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</si>
  <si>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</si>
  <si>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</si>
  <si>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</si>
  <si>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</si>
  <si>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</si>
  <si>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</si>
  <si>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</si>
  <si>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</si>
  <si>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</si>
  <si>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</si>
  <si>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</si>
  <si>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</si>
  <si>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</si>
  <si>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</si>
  <si>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</si>
  <si>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</si>
  <si>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</si>
  <si>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</si>
  <si>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</si>
  <si>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</si>
  <si>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</si>
  <si>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</si>
  <si>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</si>
  <si>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</si>
  <si>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</si>
  <si>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</si>
  <si>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</si>
  <si>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</si>
  <si>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</si>
  <si>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</si>
  <si>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</si>
  <si>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</si>
  <si>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</si>
  <si>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</si>
  <si>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</si>
  <si>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</si>
  <si>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</si>
  <si>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</si>
  <si>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</si>
  <si>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</si>
  <si>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</si>
  <si>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</si>
  <si>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</si>
  <si>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</si>
  <si>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</si>
  <si>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</si>
  <si>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</si>
  <si>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</si>
  <si>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</si>
  <si>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</si>
  <si>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</si>
  <si>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</si>
  <si>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</si>
  <si>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</si>
  <si>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</si>
  <si>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</si>
  <si>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</si>
  <si>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</si>
  <si>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</si>
  <si>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</si>
  <si>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</si>
  <si>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</si>
  <si>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</si>
  <si>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</si>
  <si>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</si>
  <si>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</si>
  <si>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</si>
  <si>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</si>
  <si>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</si>
  <si>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</si>
  <si>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</si>
  <si>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</si>
  <si>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</si>
  <si>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</si>
  <si>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</si>
  <si>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</si>
  <si>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</si>
  <si>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</si>
  <si>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</si>
  <si>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</si>
  <si>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</si>
  <si>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</si>
  <si>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</si>
  <si>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</si>
  <si>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</si>
  <si>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</si>
  <si>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</si>
  <si>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</si>
  <si>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</si>
  <si>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</si>
  <si>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</si>
  <si>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</si>
  <si>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</si>
  <si>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</si>
  <si>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</si>
  <si>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</si>
  <si>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</si>
  <si>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</si>
  <si>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</si>
  <si>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</si>
  <si>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</si>
  <si>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</si>
  <si>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</si>
  <si>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</si>
  <si>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</si>
  <si>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</si>
  <si>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</si>
  <si>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</si>
  <si>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</si>
  <si>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</si>
  <si>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</si>
  <si>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</si>
  <si>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</si>
  <si>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</si>
  <si>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</si>
  <si>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</si>
  <si>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</si>
  <si>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</si>
  <si>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</si>
  <si>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</si>
  <si>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</si>
  <si>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</si>
  <si>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</si>
  <si>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</si>
  <si>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</si>
  <si>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</si>
  <si>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</si>
  <si>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</si>
  <si>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</si>
  <si>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</si>
  <si>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</si>
  <si>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</si>
  <si>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</si>
  <si>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</si>
  <si>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</si>
  <si>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</si>
  <si>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</si>
  <si>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</si>
  <si>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</si>
  <si>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</si>
  <si>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</si>
  <si>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</si>
  <si>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</si>
  <si>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</si>
  <si>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</si>
  <si>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</si>
  <si>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</si>
  <si>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</si>
  <si>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</si>
  <si>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</si>
  <si>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</si>
  <si>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</si>
  <si>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</si>
  <si>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</si>
  <si>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</si>
  <si>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</si>
  <si>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</si>
  <si>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</si>
  <si>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</si>
  <si>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</si>
  <si>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</si>
  <si>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</si>
  <si>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</si>
  <si>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</si>
  <si>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</si>
  <si>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</si>
  <si>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</si>
  <si>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</si>
  <si>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</si>
  <si>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</si>
  <si>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</si>
  <si>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</si>
  <si>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</si>
  <si>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</si>
  <si>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</si>
  <si>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</si>
  <si>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</si>
  <si>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</si>
  <si>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</si>
  <si>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</si>
  <si>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</si>
  <si>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</si>
  <si>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</si>
  <si>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</si>
  <si>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</si>
  <si>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</si>
  <si>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</si>
  <si>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</si>
  <si>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</si>
  <si>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</si>
  <si>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</si>
  <si>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</si>
  <si>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</si>
  <si>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</si>
  <si>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</si>
  <si>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</si>
  <si>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</si>
  <si>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</si>
  <si>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</si>
  <si>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</si>
  <si>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</si>
  <si>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</si>
  <si>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</si>
  <si>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</si>
  <si>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</si>
  <si>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</si>
  <si>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</si>
  <si>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</si>
  <si>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</si>
  <si>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</si>
  <si>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</si>
  <si>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</si>
  <si>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</si>
  <si>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</si>
  <si>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</si>
  <si>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</si>
  <si>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</si>
  <si>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</si>
  <si>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</si>
  <si>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</si>
  <si>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</si>
  <si>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</si>
  <si>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</si>
  <si>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</si>
  <si>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</si>
  <si>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</si>
  <si>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</si>
  <si>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</si>
  <si>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</si>
  <si>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</si>
  <si>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</si>
  <si>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</si>
  <si>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</si>
  <si>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</si>
  <si>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</si>
  <si>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</si>
  <si>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</si>
  <si>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</si>
  <si>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</si>
  <si>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</si>
  <si>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</si>
  <si>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</si>
  <si>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</si>
  <si>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</si>
  <si>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</si>
  <si>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</si>
  <si>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</si>
  <si>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</si>
  <si>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</si>
  <si>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</si>
  <si>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</si>
  <si>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</si>
  <si>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</si>
  <si>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</si>
  <si>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</si>
  <si>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</si>
  <si>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</si>
  <si>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</si>
  <si>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</si>
  <si>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</si>
  <si>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</si>
  <si>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</si>
  <si>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</si>
  <si>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</si>
  <si>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</si>
  <si>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</si>
  <si>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</si>
  <si>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</si>
  <si>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</si>
  <si>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</si>
  <si>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</si>
  <si>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</si>
  <si>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</si>
  <si>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</si>
  <si>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</si>
  <si>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</si>
  <si>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</si>
  <si>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</si>
  <si>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</si>
  <si>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</si>
  <si>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</si>
  <si>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</si>
  <si>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</si>
  <si>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</si>
  <si>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</si>
  <si>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</si>
  <si>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</si>
  <si>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</si>
  <si>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</si>
  <si>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</si>
  <si>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</si>
  <si>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</si>
  <si>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</si>
  <si>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</si>
  <si>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</si>
  <si>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</si>
  <si>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</si>
  <si>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</si>
  <si>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</si>
  <si>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</si>
  <si>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</si>
  <si>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</si>
  <si>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</si>
  <si>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</si>
  <si>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</si>
  <si>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</si>
  <si>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</si>
  <si>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</si>
  <si>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</si>
  <si>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</si>
  <si>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</si>
  <si>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</si>
  <si>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</si>
  <si>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</si>
  <si>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</si>
  <si>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</si>
  <si>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</si>
  <si>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</si>
  <si>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</si>
  <si>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</si>
  <si>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</si>
  <si>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</si>
  <si>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</si>
  <si>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</si>
  <si>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</si>
  <si>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</si>
  <si>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</si>
  <si>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</si>
  <si>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</si>
  <si>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</si>
  <si>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</si>
  <si>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</si>
  <si>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</si>
  <si>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</si>
  <si>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</si>
  <si>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</si>
  <si>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</si>
  <si>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</si>
  <si>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</si>
  <si>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</si>
  <si>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</si>
  <si>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</si>
  <si>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</si>
  <si>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</si>
  <si>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</si>
  <si>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</si>
  <si>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</si>
  <si>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</si>
  <si>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</si>
  <si>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</si>
  <si>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</si>
  <si>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</si>
  <si>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</si>
  <si>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</si>
  <si>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</si>
  <si>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</si>
  <si>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</si>
  <si>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</si>
  <si>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</si>
  <si>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</si>
  <si>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</si>
  <si>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</si>
  <si>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</si>
  <si>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</si>
  <si>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</si>
  <si>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</si>
  <si>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</si>
  <si>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</si>
  <si>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</si>
  <si>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</si>
  <si>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</si>
  <si>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</si>
  <si>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</si>
  <si>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</si>
  <si>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</si>
  <si>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</si>
  <si>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</si>
  <si>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</si>
  <si>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</si>
  <si>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</si>
  <si>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</si>
  <si>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</si>
  <si>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</si>
  <si>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</si>
  <si>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</si>
  <si>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</si>
  <si>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</si>
  <si>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</si>
  <si>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</si>
  <si>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</si>
  <si>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</si>
  <si>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</si>
  <si>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</si>
  <si>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</si>
  <si>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</si>
  <si>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</si>
  <si>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</si>
  <si>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</si>
  <si>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</si>
  <si>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</si>
  <si>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</si>
  <si>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</si>
  <si>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</si>
  <si>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</si>
  <si>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</si>
  <si>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</si>
  <si>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</si>
  <si>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</si>
  <si>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</si>
  <si>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</si>
  <si>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</si>
  <si>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</si>
  <si>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</si>
  <si>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</si>
  <si>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</si>
  <si>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</si>
  <si>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</si>
  <si>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</si>
  <si>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</si>
  <si>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</si>
  <si>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</si>
  <si>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</si>
  <si>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</si>
  <si>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</si>
  <si>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</si>
  <si>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</si>
  <si>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</si>
  <si>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</si>
  <si>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</si>
  <si>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</si>
  <si>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</si>
  <si>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</si>
  <si>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</si>
  <si>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</si>
  <si>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</si>
  <si>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</si>
  <si>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</si>
  <si>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</si>
  <si>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</si>
  <si>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</si>
  <si>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</si>
  <si>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</si>
  <si>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</si>
  <si>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</si>
  <si>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</si>
  <si>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</si>
  <si>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</si>
  <si>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</si>
  <si>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</si>
  <si>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</si>
  <si>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</si>
  <si>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</si>
  <si>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</si>
  <si>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</si>
  <si>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</si>
  <si>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</si>
  <si>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</si>
  <si>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</si>
  <si>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</si>
  <si>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</si>
  <si>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</si>
  <si>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</si>
  <si>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</si>
  <si>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</si>
  <si>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</si>
  <si>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</si>
  <si>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</si>
  <si>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</si>
  <si>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</si>
  <si>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</si>
  <si>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</si>
  <si>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</si>
  <si>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</si>
  <si>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</si>
  <si>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</si>
  <si>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</si>
  <si>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</si>
  <si>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</si>
  <si>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</si>
  <si>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</si>
  <si>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</si>
  <si>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</si>
  <si>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</si>
  <si>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</si>
  <si>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</si>
  <si>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</si>
  <si>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</si>
  <si>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</si>
  <si>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</si>
  <si>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</si>
  <si>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</si>
  <si>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</si>
  <si>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</si>
  <si>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</si>
  <si>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</si>
  <si>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</si>
  <si>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</si>
  <si>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</si>
  <si>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</si>
  <si>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</si>
  <si>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</si>
  <si>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</si>
  <si>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</si>
  <si>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</si>
  <si>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</si>
  <si>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</si>
  <si>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</si>
  <si>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</si>
  <si>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</si>
  <si>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</si>
  <si>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</si>
  <si>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</si>
  <si>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</si>
  <si>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</si>
  <si>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</si>
  <si>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</si>
  <si>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</si>
  <si>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</si>
  <si>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</si>
  <si>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</si>
  <si>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</si>
  <si>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</si>
  <si>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</si>
  <si>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</si>
  <si>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</si>
  <si>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</si>
  <si>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</si>
  <si>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</si>
  <si>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</si>
  <si>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</si>
  <si>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</si>
  <si>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</si>
  <si>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</si>
  <si>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</si>
  <si>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</si>
  <si>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</si>
  <si>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</si>
  <si>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</si>
  <si>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</si>
  <si>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</si>
  <si>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</si>
  <si>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</si>
  <si>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</si>
  <si>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</si>
  <si>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</si>
  <si>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</si>
  <si>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</si>
  <si>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</si>
  <si>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</si>
  <si>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</si>
  <si>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</si>
  <si>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</si>
  <si>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</si>
  <si>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</si>
  <si>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</si>
  <si>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</si>
  <si>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</si>
  <si>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</si>
  <si>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</si>
  <si>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</si>
  <si>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</si>
  <si>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</si>
  <si>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</si>
  <si>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</si>
  <si>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</si>
  <si>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</si>
  <si>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</si>
  <si>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</si>
  <si>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</si>
  <si>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</si>
  <si>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</si>
  <si>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</si>
  <si>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</si>
  <si>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</si>
  <si>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</si>
  <si>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</si>
  <si>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</si>
  <si>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</si>
  <si>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</si>
  <si>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</si>
  <si>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</si>
  <si>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</si>
  <si>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</si>
  <si>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</si>
  <si>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</si>
  <si>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</si>
  <si>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</si>
  <si>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</si>
  <si>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</si>
  <si>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</si>
  <si>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</si>
  <si>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</si>
  <si>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</si>
  <si>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</si>
  <si>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</si>
  <si>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</si>
  <si>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</si>
  <si>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</si>
  <si>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</si>
  <si>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</si>
  <si>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</si>
  <si>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</si>
  <si>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</si>
  <si>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</si>
  <si>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</si>
  <si>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</si>
  <si>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</si>
  <si>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</si>
  <si>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</si>
  <si>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</si>
  <si>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</si>
  <si>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</si>
  <si>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</si>
  <si>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</si>
  <si>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</si>
  <si>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</si>
  <si>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</si>
  <si>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</si>
  <si>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</si>
  <si>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</si>
  <si>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</si>
  <si>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</si>
  <si>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</si>
  <si>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</si>
  <si>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</si>
  <si>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</si>
  <si>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</si>
  <si>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</si>
  <si>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</si>
  <si>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</si>
  <si>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</si>
  <si>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</si>
  <si>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</si>
  <si>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</si>
  <si>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</si>
  <si>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</si>
  <si>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</si>
  <si>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</si>
  <si>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</si>
  <si>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</si>
  <si>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</si>
  <si>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</si>
  <si>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</si>
  <si>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</si>
  <si>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</si>
  <si>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</si>
  <si>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</si>
  <si>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</si>
  <si>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</si>
  <si>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</si>
  <si>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</si>
  <si>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</si>
  <si>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</si>
  <si>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</si>
  <si>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</si>
  <si>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</si>
  <si>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</si>
  <si>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</si>
  <si>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</si>
  <si>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</si>
  <si>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</si>
  <si>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</si>
  <si>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</si>
  <si>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</si>
  <si>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</si>
  <si>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</si>
  <si>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</si>
  <si>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</si>
  <si>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</si>
  <si>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</si>
  <si>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</si>
  <si>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</si>
  <si>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</si>
  <si>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</si>
  <si>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</si>
  <si>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</si>
  <si>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</si>
  <si>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</si>
  <si>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</si>
  <si>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</si>
  <si>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</si>
  <si>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</si>
  <si>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</si>
  <si>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</si>
  <si>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</si>
  <si>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</si>
  <si>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</si>
  <si>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</si>
  <si>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</si>
  <si>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</si>
  <si>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</si>
  <si>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</si>
  <si>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</si>
  <si>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</si>
  <si>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</si>
  <si>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</si>
  <si>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</si>
  <si>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</si>
  <si>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</si>
  <si>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</si>
  <si>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</si>
  <si>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</si>
  <si>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</si>
  <si>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</si>
  <si>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</si>
  <si>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</si>
  <si>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</si>
  <si>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</si>
  <si>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</si>
  <si>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</si>
  <si>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</si>
  <si>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</si>
  <si>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</si>
  <si>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</si>
  <si>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</si>
  <si>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</si>
  <si>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</si>
  <si>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</si>
  <si>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</si>
  <si>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</si>
  <si>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</si>
  <si>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</si>
  <si>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</si>
  <si>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</si>
  <si>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</si>
  <si>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</si>
  <si>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</si>
  <si>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</si>
  <si>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</si>
  <si>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</si>
  <si>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</si>
  <si>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</si>
  <si>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</si>
  <si>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</si>
  <si>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</si>
  <si>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</si>
  <si>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</si>
  <si>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</si>
  <si>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</si>
  <si>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</si>
  <si>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</si>
  <si>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</si>
  <si>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</si>
  <si>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</si>
  <si>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</si>
  <si>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</si>
  <si>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</si>
  <si>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</si>
  <si>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</si>
  <si>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</si>
  <si>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</si>
  <si>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</si>
  <si>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</si>
  <si>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</si>
  <si>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</si>
  <si>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</si>
  <si>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</si>
  <si>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</si>
  <si>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</si>
  <si>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</si>
  <si>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</si>
  <si>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</si>
  <si>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</si>
  <si>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</si>
  <si>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</si>
  <si>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</si>
  <si>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</si>
  <si>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</si>
  <si>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</si>
  <si>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</si>
  <si>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</si>
  <si>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</si>
  <si>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</si>
  <si>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</si>
  <si>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</si>
  <si>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</si>
  <si>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</si>
  <si>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</si>
  <si>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</si>
  <si>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</si>
  <si>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</si>
  <si>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</si>
  <si>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</si>
  <si>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</si>
  <si>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</si>
  <si>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</si>
  <si>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</si>
  <si>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</si>
  <si>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</si>
  <si>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</si>
  <si>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</si>
  <si>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</si>
  <si>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</si>
  <si>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</si>
  <si>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</si>
  <si>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</si>
  <si>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</si>
  <si>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</si>
  <si>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</si>
  <si>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</si>
  <si>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</si>
  <si>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</si>
  <si>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</si>
  <si>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</si>
  <si>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</si>
  <si>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</si>
  <si>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</si>
  <si>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</si>
  <si>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</si>
  <si>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</si>
  <si>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</si>
  <si>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</si>
  <si>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</si>
  <si>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</si>
  <si>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</si>
  <si>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</si>
  <si>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</si>
  <si>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</si>
  <si>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</si>
  <si>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</si>
  <si>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</si>
  <si>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</si>
  <si>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</si>
  <si>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</si>
  <si>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</si>
  <si>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</si>
  <si>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</si>
  <si>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</si>
  <si>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</si>
  <si>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</si>
  <si>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</si>
  <si>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</si>
  <si>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</si>
  <si>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</si>
  <si>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</si>
  <si>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</si>
  <si>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</si>
  <si>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</si>
  <si>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</si>
  <si>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</si>
  <si>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</si>
  <si>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</si>
  <si>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</si>
  <si>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</si>
  <si>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</si>
  <si>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</si>
  <si>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</si>
  <si>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</si>
  <si>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</si>
  <si>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</si>
  <si>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</si>
  <si>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</si>
  <si>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</si>
  <si>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</si>
  <si>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</si>
  <si>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</si>
  <si>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</si>
  <si>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</si>
  <si>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</si>
  <si>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</si>
  <si>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</si>
  <si>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</si>
  <si>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</si>
  <si>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</si>
  <si>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</si>
  <si>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</si>
  <si>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</si>
  <si>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</si>
  <si>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</si>
  <si>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</si>
  <si>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</si>
  <si>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</si>
  <si>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</si>
  <si>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</si>
  <si>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</si>
  <si>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</si>
  <si>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</si>
  <si>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</si>
  <si>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</si>
  <si>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</si>
  <si>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</si>
  <si>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</si>
  <si>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</si>
  <si>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</si>
  <si>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</si>
  <si>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</si>
  <si>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</si>
  <si>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</si>
  <si>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</si>
  <si>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</si>
  <si>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</si>
  <si>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</si>
  <si>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</si>
  <si>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</si>
  <si>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</si>
  <si>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</si>
  <si>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</si>
  <si>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</si>
  <si>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</si>
  <si>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</si>
  <si>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</si>
  <si>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</si>
  <si>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</si>
  <si>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</si>
  <si>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</si>
  <si>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</si>
  <si>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</si>
  <si>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</si>
  <si>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</si>
  <si>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</si>
  <si>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</si>
  <si>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</si>
  <si>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</si>
  <si>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</si>
  <si>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</si>
  <si>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</si>
  <si>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</si>
  <si>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</si>
  <si>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</si>
  <si>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</si>
  <si>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</si>
  <si>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</si>
  <si>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</si>
  <si>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</si>
  <si>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</si>
  <si>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</si>
  <si>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</si>
  <si>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</si>
  <si>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</si>
  <si>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</si>
  <si>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</si>
  <si>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</si>
  <si>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</si>
  <si>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</si>
  <si>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</si>
  <si>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</si>
  <si>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</si>
  <si>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</si>
  <si>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</si>
  <si>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</si>
  <si>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</si>
  <si>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</si>
  <si>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</si>
  <si>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</si>
  <si>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</si>
  <si>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</si>
  <si>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</si>
  <si>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</si>
  <si>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</si>
  <si>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</si>
  <si>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</si>
  <si>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</si>
  <si>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</si>
  <si>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</si>
  <si>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</si>
  <si>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</si>
  <si>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</si>
  <si>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</si>
  <si>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</si>
  <si>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</si>
  <si>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</si>
  <si>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</si>
  <si>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</si>
  <si>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</si>
  <si>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</si>
  <si>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</si>
  <si>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</si>
  <si>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</si>
  <si>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</si>
  <si>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</si>
  <si>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</si>
  <si>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</si>
  <si>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</si>
  <si>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</si>
  <si>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</si>
  <si>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</si>
  <si>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</si>
  <si>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</si>
  <si>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</si>
  <si>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</si>
  <si>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</si>
  <si>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</si>
  <si>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</si>
  <si>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</si>
  <si>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</si>
  <si>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</si>
  <si>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</si>
  <si>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</si>
  <si>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</si>
  <si>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</si>
  <si>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</si>
  <si>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</si>
  <si>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</si>
  <si>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</si>
  <si>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</si>
  <si>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</si>
  <si>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</si>
  <si>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</si>
  <si>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</si>
  <si>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</si>
  <si>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</si>
  <si>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</si>
  <si>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</si>
  <si>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</si>
  <si>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</si>
  <si>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</si>
  <si>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</si>
  <si>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</si>
  <si>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</si>
  <si>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</si>
  <si>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</si>
  <si>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</si>
  <si>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</si>
  <si>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</si>
  <si>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</si>
  <si>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</si>
  <si>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</si>
  <si>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</si>
  <si>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</si>
  <si>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</si>
  <si>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</si>
  <si>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</si>
  <si>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</si>
  <si>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</si>
  <si>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</si>
  <si>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</si>
  <si>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</si>
  <si>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</si>
  <si>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</si>
  <si>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</si>
  <si>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</si>
  <si>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</si>
  <si>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</si>
  <si>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</si>
  <si>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</si>
  <si>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</si>
  <si>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</si>
  <si>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</si>
  <si>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</si>
  <si>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</si>
  <si>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</si>
  <si>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</si>
  <si>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</si>
  <si>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</si>
  <si>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</si>
  <si>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</si>
  <si>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</si>
  <si>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</si>
  <si>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</si>
  <si>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</si>
  <si>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</si>
  <si>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</si>
  <si>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</si>
  <si>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</si>
  <si>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</si>
  <si>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</si>
  <si>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</si>
  <si>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</si>
  <si>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</si>
  <si>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</si>
  <si>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</si>
  <si>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</si>
  <si>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</si>
  <si>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</si>
  <si>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</si>
  <si>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</si>
  <si>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</si>
  <si>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</si>
  <si>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</si>
  <si>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</si>
  <si>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</si>
  <si>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</si>
  <si>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</si>
  <si>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</si>
  <si>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</si>
  <si>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</si>
  <si>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</si>
  <si>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</si>
  <si>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</si>
  <si>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</si>
  <si>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</si>
  <si>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</si>
  <si>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</si>
  <si>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</si>
  <si>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</si>
  <si>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</si>
  <si>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</si>
  <si>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</si>
  <si>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</si>
  <si>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</si>
  <si>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</si>
  <si>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</si>
  <si>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</si>
  <si>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</si>
  <si>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</si>
  <si>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</si>
  <si>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</si>
  <si>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</si>
  <si>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</si>
  <si>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</si>
  <si>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</si>
  <si>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</si>
  <si>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</si>
  <si>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</si>
  <si>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</si>
  <si>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</si>
  <si>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</si>
  <si>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</si>
  <si>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</si>
  <si>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</si>
  <si>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</si>
  <si>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</si>
  <si>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</si>
  <si>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</si>
  <si>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</si>
  <si>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</si>
  <si>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</si>
  <si>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</si>
  <si>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</si>
  <si>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</si>
  <si>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</si>
  <si>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</si>
  <si>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</si>
  <si>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</si>
  <si>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</si>
  <si>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</si>
  <si>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</si>
  <si>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</si>
  <si>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</si>
  <si>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</si>
  <si>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</si>
  <si>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</si>
  <si>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</si>
  <si>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</si>
  <si>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</si>
  <si>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</si>
  <si>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</si>
  <si>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</si>
  <si>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</si>
  <si>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</si>
  <si>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</si>
  <si>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</si>
  <si>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</si>
  <si>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</si>
  <si>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</si>
  <si>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</si>
  <si>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</si>
  <si>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</si>
  <si>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</si>
  <si>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</si>
  <si>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</si>
  <si>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</si>
  <si>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</si>
  <si>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</si>
  <si>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</si>
  <si>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</si>
  <si>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</si>
  <si>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</si>
  <si>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</si>
  <si>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</si>
  <si>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</si>
  <si>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</si>
  <si>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</si>
  <si>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</si>
  <si>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</si>
  <si>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</si>
  <si>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</si>
  <si>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</si>
  <si>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</si>
  <si>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</si>
  <si>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</si>
  <si>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</si>
  <si>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</si>
  <si>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</si>
  <si>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</si>
  <si>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</si>
  <si>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</si>
  <si>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</si>
  <si>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</si>
  <si>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</si>
  <si>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</si>
  <si>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</si>
  <si>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</si>
  <si>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</si>
  <si>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</si>
  <si>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</si>
  <si>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</si>
  <si>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</si>
  <si>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</si>
  <si>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</si>
  <si>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</si>
  <si>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</si>
  <si>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</si>
  <si>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</si>
  <si>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</si>
  <si>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</si>
  <si>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</si>
  <si>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</si>
  <si>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</si>
  <si>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</si>
  <si>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</si>
  <si>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</si>
  <si>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</si>
  <si>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</si>
  <si>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</si>
  <si>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</si>
  <si>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</si>
  <si>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</si>
  <si>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</si>
  <si>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</si>
  <si>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</si>
  <si>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</si>
  <si>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</si>
  <si>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</si>
  <si>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</si>
  <si>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</si>
  <si>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</si>
  <si>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</si>
  <si>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</si>
  <si>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</si>
  <si>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</si>
  <si>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</si>
  <si>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</si>
  <si>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</si>
  <si>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</si>
  <si>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</si>
  <si>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</si>
  <si>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</si>
  <si>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</si>
  <si>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</si>
  <si>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</si>
  <si>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</si>
  <si>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</si>
  <si>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</si>
  <si>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</si>
  <si>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</si>
  <si>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</si>
  <si>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</si>
  <si>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</si>
  <si>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</si>
  <si>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</si>
  <si>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</si>
  <si>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</si>
  <si>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</si>
  <si>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</si>
  <si>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</si>
  <si>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</si>
  <si>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</si>
  <si>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</si>
  <si>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</si>
  <si>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</si>
  <si>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</si>
  <si>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</si>
  <si>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</si>
  <si>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</si>
  <si>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</si>
  <si>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</si>
  <si>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</si>
  <si>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</si>
  <si>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</si>
  <si>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</si>
  <si>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</si>
  <si>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</si>
  <si>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</si>
  <si>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</si>
  <si>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</si>
  <si>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</si>
  <si>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</si>
  <si>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</si>
  <si>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</si>
  <si>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</si>
  <si>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</si>
  <si>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</si>
  <si>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</si>
  <si>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</si>
  <si>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</si>
  <si>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</si>
  <si>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</si>
  <si>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</si>
  <si>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</si>
  <si>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</si>
  <si>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</si>
  <si>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</si>
  <si>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</si>
  <si>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</si>
  <si>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</si>
  <si>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</si>
  <si>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</si>
  <si>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</si>
  <si>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</si>
  <si>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</si>
  <si>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</si>
  <si>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</si>
  <si>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</si>
  <si>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</si>
  <si>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</si>
  <si>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</si>
  <si>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</si>
  <si>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</si>
  <si>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</si>
  <si>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</si>
  <si>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</si>
  <si>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</si>
  <si>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</si>
  <si>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</si>
  <si>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</si>
  <si>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</si>
  <si>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</si>
  <si>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</si>
  <si>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</si>
  <si>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</si>
  <si>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</si>
  <si>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</si>
  <si>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</si>
  <si>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</si>
  <si>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</si>
  <si>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</si>
  <si>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</si>
  <si>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</si>
  <si>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</si>
  <si>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</si>
  <si>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</si>
  <si>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</si>
  <si>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</si>
  <si>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</si>
  <si>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</si>
  <si>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</si>
  <si>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</si>
  <si>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</si>
  <si>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</si>
  <si>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</si>
  <si>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</si>
  <si>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</si>
  <si>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</si>
  <si>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</si>
  <si>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</si>
  <si>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</si>
  <si>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</si>
  <si>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</si>
  <si>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</si>
  <si>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</si>
  <si>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</si>
  <si>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</si>
  <si>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</si>
  <si>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</si>
  <si>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</si>
  <si>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</si>
  <si>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</si>
  <si>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</si>
  <si>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</si>
  <si>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</si>
  <si>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</si>
  <si>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</si>
  <si>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</si>
  <si>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</si>
  <si>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</si>
  <si>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</si>
  <si>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</si>
  <si>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</si>
  <si>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</si>
  <si>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</si>
  <si>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</si>
  <si>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</si>
  <si>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</si>
  <si>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</si>
  <si>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</si>
  <si>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</si>
  <si>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</si>
  <si>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</si>
  <si>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</si>
  <si>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</si>
  <si>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</si>
  <si>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</si>
  <si>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</si>
  <si>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</si>
  <si>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</si>
  <si>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</si>
  <si>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</si>
  <si>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</si>
  <si>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</si>
  <si>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</si>
  <si>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</si>
  <si>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</si>
  <si>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</si>
  <si>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</si>
  <si>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</si>
  <si>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</si>
  <si>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</si>
  <si>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</si>
  <si>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</si>
  <si>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</si>
  <si>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</si>
  <si>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</si>
  <si>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</si>
  <si>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</si>
  <si>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</si>
  <si>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</si>
  <si>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</si>
  <si>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</si>
  <si>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</si>
  <si>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</si>
  <si>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</si>
  <si>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</si>
  <si>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</si>
  <si>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</si>
  <si>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</si>
  <si>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</si>
  <si>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</si>
  <si>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</si>
  <si>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</si>
  <si>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</si>
  <si>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</si>
  <si>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</si>
  <si>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</si>
  <si>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</si>
  <si>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</si>
  <si>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</si>
  <si>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</si>
  <si>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</si>
  <si>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</si>
  <si>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</si>
  <si>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</si>
  <si>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</si>
  <si>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</si>
  <si>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</si>
  <si>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</si>
  <si>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</si>
  <si>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</si>
  <si>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</si>
  <si>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</si>
  <si>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</si>
  <si>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</si>
  <si>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</si>
  <si>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</si>
  <si>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</si>
  <si>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</si>
  <si>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</si>
  <si>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</si>
  <si>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</si>
  <si>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</si>
  <si>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</si>
  <si>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</si>
  <si>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</si>
  <si>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</si>
  <si>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</si>
  <si>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</si>
  <si>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</si>
  <si>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</si>
  <si>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</si>
  <si>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</si>
  <si>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</si>
  <si>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</si>
  <si>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</si>
  <si>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</si>
  <si>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</si>
  <si>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</si>
  <si>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</si>
  <si>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</si>
  <si>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</si>
  <si>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</si>
  <si>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</si>
  <si>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</si>
  <si>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</si>
  <si>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</si>
  <si>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</si>
  <si>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</si>
  <si>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</si>
  <si>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</si>
  <si>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</si>
  <si>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</si>
  <si>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</si>
  <si>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</si>
  <si>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</si>
  <si>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</si>
  <si>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</si>
  <si>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</si>
  <si>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</si>
  <si>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</si>
  <si>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</si>
  <si>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</si>
  <si>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</si>
  <si>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</si>
  <si>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</si>
  <si>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</si>
  <si>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</si>
  <si>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</si>
  <si>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</si>
  <si>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</si>
  <si>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</si>
  <si>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</si>
  <si>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</si>
  <si>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</si>
  <si>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</si>
  <si>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</si>
  <si>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</si>
  <si>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</si>
  <si>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</si>
  <si>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</si>
  <si>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</si>
  <si>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</si>
  <si>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</si>
  <si>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</si>
  <si>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</si>
  <si>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</si>
  <si>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</si>
  <si>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</si>
  <si>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</si>
  <si>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</si>
  <si>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</si>
  <si>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</si>
  <si>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</si>
  <si>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</si>
  <si>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</si>
  <si>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</si>
  <si>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</si>
  <si>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</si>
  <si>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</si>
  <si>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</si>
  <si>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</si>
  <si>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</si>
  <si>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</si>
  <si>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</si>
  <si>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</si>
  <si>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</si>
  <si>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</si>
  <si>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</si>
  <si>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</si>
  <si>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</si>
  <si>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</si>
  <si>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</si>
  <si>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</si>
  <si>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</si>
  <si>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</si>
  <si>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</si>
  <si>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</si>
  <si>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</si>
  <si>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</si>
  <si>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</si>
  <si>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</si>
  <si>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</si>
  <si>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</si>
  <si>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</si>
  <si>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</si>
  <si>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</si>
  <si>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</si>
  <si>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</si>
  <si>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</si>
  <si>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</si>
  <si>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</si>
  <si>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</si>
  <si>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</si>
  <si>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</si>
  <si>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</si>
  <si>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</si>
  <si>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</si>
  <si>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</si>
  <si>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</si>
  <si>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</si>
  <si>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</si>
  <si>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</si>
  <si>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</si>
  <si>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</si>
  <si>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</si>
  <si>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</si>
  <si>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</si>
  <si>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</si>
  <si>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</si>
  <si>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</si>
  <si>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</si>
  <si>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</si>
  <si>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</si>
  <si>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</si>
  <si>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</si>
  <si>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</si>
  <si>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</si>
  <si>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</si>
  <si>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</si>
  <si>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</si>
  <si>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</si>
  <si>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</si>
  <si>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</si>
  <si>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</si>
  <si>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</si>
  <si>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</si>
  <si>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</si>
  <si>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</si>
  <si>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</si>
  <si>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</si>
  <si>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</si>
  <si>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</si>
  <si>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</si>
  <si>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</si>
  <si>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</si>
  <si>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</si>
  <si>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</si>
  <si>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</si>
  <si>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</si>
  <si>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</si>
  <si>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</si>
  <si>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</si>
  <si>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</si>
  <si>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</si>
  <si>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</si>
  <si>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</si>
  <si>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</si>
  <si>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</si>
  <si>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</si>
  <si>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</si>
  <si>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</si>
  <si>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</si>
  <si>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</si>
  <si>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</si>
  <si>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</si>
  <si>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</si>
  <si>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</si>
  <si>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</si>
  <si>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</si>
  <si>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</si>
  <si>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</si>
  <si>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</si>
  <si>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</si>
  <si>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</si>
  <si>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</si>
  <si>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</si>
  <si>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</si>
  <si>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</si>
  <si>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</si>
  <si>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</si>
  <si>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</si>
  <si>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</si>
  <si>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</si>
  <si>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</si>
  <si>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</si>
  <si>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</si>
  <si>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</si>
  <si>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</si>
  <si>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</si>
  <si>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</si>
  <si>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</si>
  <si>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</si>
  <si>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</si>
  <si>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</si>
  <si>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</si>
  <si>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</si>
  <si>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</si>
  <si>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</si>
  <si>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</si>
  <si>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</si>
  <si>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</si>
  <si>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</si>
  <si>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</si>
  <si>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</si>
  <si>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</si>
  <si>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</si>
  <si>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</si>
  <si>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</si>
  <si>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</si>
  <si>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</si>
  <si>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</si>
  <si>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</si>
  <si>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</si>
  <si>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</si>
  <si>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</si>
  <si>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</si>
  <si>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</si>
  <si>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</si>
  <si>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</si>
  <si>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</si>
  <si>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</si>
  <si>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</si>
  <si>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</si>
  <si>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</si>
  <si>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</si>
  <si>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</si>
  <si>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</si>
  <si>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</si>
  <si>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</si>
  <si>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</si>
  <si>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</si>
  <si>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</si>
  <si>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</si>
  <si>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</si>
  <si>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</si>
  <si>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</si>
  <si>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</si>
  <si>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</si>
  <si>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</si>
  <si>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</si>
  <si>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</si>
  <si>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</si>
  <si>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</si>
  <si>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</si>
  <si>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</si>
  <si>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</si>
  <si>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</si>
  <si>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</si>
  <si>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</si>
  <si>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</si>
  <si>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</si>
  <si>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</si>
  <si>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</si>
  <si>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</si>
  <si>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</si>
  <si>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</si>
  <si>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</si>
  <si>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</si>
  <si>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</si>
  <si>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</si>
  <si>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</si>
  <si>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</si>
  <si>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</si>
  <si>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</si>
  <si>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</si>
  <si>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</si>
  <si>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</si>
  <si>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</si>
  <si>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</si>
  <si>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</si>
  <si>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</si>
  <si>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</si>
  <si>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</si>
  <si>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</si>
  <si>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</si>
  <si>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</si>
  <si>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</si>
  <si>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</si>
  <si>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</si>
  <si>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</si>
  <si>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</si>
  <si>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</si>
  <si>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</si>
  <si>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</si>
  <si>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</si>
  <si>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</si>
  <si>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</si>
  <si>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</si>
  <si>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</si>
  <si>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</si>
  <si>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</si>
  <si>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</si>
  <si>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</si>
  <si>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</si>
  <si>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</si>
  <si>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</si>
  <si>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</si>
  <si>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</si>
  <si>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</si>
  <si>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</si>
  <si>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</si>
  <si>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</si>
  <si>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</si>
  <si>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</si>
  <si>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</si>
  <si>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</si>
  <si>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</si>
  <si>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</si>
  <si>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</si>
  <si>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</si>
  <si>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</si>
  <si>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</si>
  <si>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</si>
  <si>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</si>
  <si>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</si>
  <si>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</si>
  <si>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</si>
  <si>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</si>
  <si>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</si>
  <si>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</si>
  <si>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</si>
  <si>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</si>
  <si>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</si>
  <si>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</si>
  <si>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</si>
  <si>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</si>
  <si>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</si>
  <si>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</si>
  <si>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</si>
  <si>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</si>
  <si>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</si>
  <si>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</si>
  <si>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</si>
  <si>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</si>
  <si>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</si>
  <si>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</si>
  <si>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</si>
  <si>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</si>
  <si>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</si>
  <si>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</si>
  <si>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</si>
  <si>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</si>
  <si>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</si>
  <si>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</si>
  <si>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</si>
  <si>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</si>
  <si>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</si>
  <si>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</si>
  <si>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</si>
  <si>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</si>
  <si>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</si>
  <si>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</si>
  <si>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</si>
  <si>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</si>
  <si>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</si>
  <si>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</si>
  <si>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</si>
  <si>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</si>
  <si>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</si>
  <si>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</si>
  <si>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</si>
  <si>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</si>
  <si>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</si>
  <si>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</si>
  <si>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</si>
  <si>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</si>
  <si>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</si>
  <si>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</si>
  <si>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</si>
  <si>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</si>
  <si>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</si>
  <si>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</si>
  <si>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</si>
  <si>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</si>
  <si>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</si>
  <si>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</si>
  <si>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</si>
  <si>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</si>
  <si>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</si>
  <si>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</si>
  <si>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</si>
  <si>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</si>
  <si>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</si>
  <si>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</si>
  <si>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</si>
  <si>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</si>
  <si>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</si>
  <si>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</si>
  <si>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</si>
  <si>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</si>
  <si>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</si>
  <si>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</si>
  <si>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</si>
  <si>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</si>
  <si>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</si>
  <si>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</si>
  <si>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</si>
  <si>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</si>
  <si>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</si>
  <si>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</si>
  <si>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</si>
  <si>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</si>
  <si>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</si>
  <si>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</si>
  <si>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</si>
  <si>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</si>
  <si>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</si>
  <si>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</si>
  <si>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</si>
  <si>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</si>
  <si>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</si>
  <si>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</si>
  <si>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</si>
  <si>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</si>
  <si>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</si>
  <si>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</si>
  <si>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</si>
  <si>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</si>
  <si>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</si>
  <si>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</si>
  <si>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</si>
  <si>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</si>
  <si>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</si>
  <si>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</si>
  <si>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</si>
  <si>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</si>
  <si>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</si>
  <si>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</si>
  <si>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</si>
  <si>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</si>
  <si>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</si>
  <si>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</si>
  <si>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</si>
  <si>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</si>
  <si>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</si>
  <si>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</si>
  <si>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</si>
  <si>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</si>
  <si>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</si>
  <si>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</si>
  <si>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</si>
  <si>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</si>
  <si>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</si>
  <si>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</si>
  <si>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</si>
  <si>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</si>
  <si>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</si>
  <si>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</si>
  <si>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</si>
  <si>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</si>
  <si>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</si>
  <si>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</si>
  <si>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</si>
  <si>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</si>
  <si>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</si>
  <si>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</si>
  <si>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</si>
  <si>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</si>
  <si>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</si>
  <si>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</si>
  <si>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</si>
  <si>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</si>
  <si>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</si>
  <si>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</si>
  <si>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</si>
  <si>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</si>
  <si>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</si>
  <si>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</si>
  <si>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</si>
  <si>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</si>
  <si>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</si>
  <si>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</si>
  <si>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</si>
  <si>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</si>
  <si>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</si>
  <si>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</si>
  <si>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</si>
  <si>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</si>
  <si>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</si>
  <si>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</si>
  <si>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</si>
  <si>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</si>
  <si>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</si>
  <si>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</si>
  <si>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</si>
  <si>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</si>
  <si>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</si>
  <si>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</si>
  <si>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</si>
  <si>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</si>
  <si>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</si>
  <si>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</si>
  <si>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</si>
  <si>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</si>
  <si>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</si>
  <si>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</si>
  <si>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</si>
  <si>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</si>
  <si>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</si>
  <si>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</si>
  <si>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</si>
  <si>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</si>
  <si>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</si>
  <si>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</si>
  <si>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</si>
  <si>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</si>
  <si>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</si>
  <si>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</si>
  <si>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</si>
  <si>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</si>
  <si>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</si>
  <si>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</si>
  <si>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</si>
  <si>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</si>
  <si>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</si>
  <si>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</si>
  <si>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</si>
  <si>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</si>
  <si>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</si>
  <si>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</si>
  <si>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</si>
  <si>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</si>
  <si>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</si>
  <si>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</si>
  <si>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</si>
  <si>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</si>
  <si>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</si>
  <si>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</si>
  <si>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</si>
  <si>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</si>
  <si>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</si>
  <si>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</si>
  <si>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</si>
  <si>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</si>
  <si>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</si>
  <si>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</si>
  <si>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</si>
  <si>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</si>
  <si>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</si>
  <si>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</si>
  <si>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</si>
  <si>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</si>
  <si>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</si>
  <si>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</si>
  <si>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</si>
  <si>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</si>
  <si>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</si>
  <si>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</si>
  <si>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</si>
  <si>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</si>
  <si>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</si>
  <si>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</si>
  <si>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</si>
  <si>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</si>
  <si>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</si>
  <si>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</si>
  <si>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</si>
  <si>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</si>
  <si>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</si>
  <si>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</si>
  <si>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</si>
  <si>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</si>
  <si>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</si>
  <si>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</si>
  <si>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</si>
  <si>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</si>
  <si>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</si>
  <si>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</si>
  <si>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</si>
  <si>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</si>
  <si>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</si>
  <si>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</si>
  <si>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</si>
  <si>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</si>
  <si>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</si>
  <si>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</si>
  <si>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</si>
  <si>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</si>
  <si>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</si>
  <si>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</si>
  <si>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</si>
  <si>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</si>
  <si>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</si>
  <si>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</si>
  <si>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</si>
  <si>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</si>
  <si>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</si>
  <si>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</si>
  <si>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</si>
  <si>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</si>
  <si>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</si>
  <si>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</si>
  <si>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</si>
  <si>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</si>
  <si>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</si>
  <si>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</si>
  <si>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</si>
  <si>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</si>
  <si>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</si>
  <si>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</si>
  <si>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</si>
  <si>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</si>
  <si>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</si>
  <si>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</si>
  <si>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</si>
  <si>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</si>
  <si>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</si>
  <si>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</si>
  <si>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</si>
  <si>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</si>
  <si>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</si>
  <si>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</si>
  <si>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</si>
  <si>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</si>
  <si>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</si>
  <si>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</si>
  <si>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</si>
  <si>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</si>
  <si>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</si>
  <si>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</si>
  <si>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</si>
  <si>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</si>
  <si>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</si>
  <si>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</si>
  <si>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</si>
  <si>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</si>
  <si>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</si>
  <si>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</si>
  <si>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</si>
  <si>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</si>
  <si>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</si>
  <si>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</si>
  <si>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</si>
  <si>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</si>
  <si>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</si>
  <si>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</si>
  <si>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</si>
  <si>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</si>
  <si>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</si>
  <si>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</si>
  <si>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</si>
  <si>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</si>
  <si>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</si>
  <si>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</si>
  <si>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</si>
  <si>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</si>
  <si>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</si>
  <si>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</si>
  <si>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</si>
  <si>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</si>
  <si>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</si>
  <si>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</si>
  <si>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</si>
  <si>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</si>
  <si>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</si>
  <si>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</si>
  <si>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</si>
  <si>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</si>
  <si>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</si>
  <si>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</si>
  <si>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</si>
  <si>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</si>
  <si>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</si>
  <si>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</si>
  <si>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</si>
  <si>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</si>
  <si>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</si>
  <si>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</si>
  <si>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</si>
  <si>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</si>
  <si>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</si>
  <si>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</si>
  <si>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</si>
  <si>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</si>
  <si>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</si>
  <si>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</si>
  <si>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</si>
  <si>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</si>
  <si>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</si>
  <si>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</si>
  <si>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</si>
  <si>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</si>
  <si>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</si>
  <si>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</si>
  <si>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</si>
  <si>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</si>
  <si>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</si>
  <si>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</si>
  <si>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</si>
  <si>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</si>
  <si>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</si>
  <si>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</si>
  <si>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</si>
  <si>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</si>
  <si>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</si>
  <si>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</si>
  <si>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</si>
  <si>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</si>
  <si>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</si>
  <si>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</si>
  <si>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</si>
  <si>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</si>
  <si>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</si>
  <si>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</si>
  <si>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</si>
  <si>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</si>
  <si>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</si>
  <si>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</si>
  <si>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</si>
  <si>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</si>
  <si>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</si>
  <si>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</si>
  <si>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</si>
  <si>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</si>
  <si>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</si>
  <si>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</si>
  <si>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</si>
  <si>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</si>
  <si>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</si>
  <si>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</si>
  <si>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</si>
  <si>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</si>
  <si>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</si>
  <si>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</si>
  <si>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</si>
  <si>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</si>
  <si>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</si>
  <si>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</si>
  <si>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</si>
  <si>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</si>
  <si>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</si>
  <si>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</si>
  <si>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</si>
  <si>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</si>
  <si>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</si>
  <si>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</si>
  <si>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</si>
  <si>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</si>
  <si>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</si>
  <si>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</si>
  <si>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</si>
  <si>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</si>
  <si>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</si>
  <si>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</si>
  <si>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</si>
  <si>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</si>
  <si>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</si>
  <si>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</si>
  <si>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</si>
  <si>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</si>
  <si>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</si>
  <si>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</si>
  <si>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</si>
  <si>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</si>
  <si>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</si>
  <si>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</si>
  <si>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</si>
  <si>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</si>
  <si>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</si>
  <si>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</si>
  <si>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</si>
  <si>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</si>
  <si>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</si>
  <si>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</si>
  <si>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</si>
  <si>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</si>
  <si>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</si>
  <si>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</si>
  <si>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</si>
  <si>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</si>
  <si>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</si>
  <si>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</si>
  <si>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</si>
  <si>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</si>
  <si>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</si>
  <si>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</si>
  <si>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</si>
  <si>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</si>
  <si>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</si>
  <si>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</si>
  <si>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</si>
  <si>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</si>
  <si>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</si>
  <si>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</si>
  <si>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</si>
  <si>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</si>
  <si>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</si>
  <si>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</si>
  <si>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</si>
  <si>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</si>
  <si>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</si>
  <si>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</si>
  <si>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</si>
  <si>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</si>
  <si>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</si>
  <si>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</si>
  <si>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</si>
  <si>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</si>
  <si>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</si>
  <si>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</si>
  <si>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</si>
  <si>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</si>
  <si>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</si>
  <si>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</si>
  <si>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</si>
  <si>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</si>
  <si>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</si>
  <si>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</si>
  <si>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</si>
  <si>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</si>
  <si>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</si>
  <si>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</si>
  <si>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</si>
  <si>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</si>
  <si>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</si>
  <si>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</si>
  <si>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</si>
  <si>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</si>
  <si>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</si>
  <si>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</si>
  <si>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</si>
  <si>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</si>
  <si>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</si>
  <si>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</si>
  <si>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</si>
  <si>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</si>
  <si>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</si>
  <si>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</si>
  <si>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</si>
  <si>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</si>
  <si>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</si>
  <si>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</si>
  <si>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</si>
  <si>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</si>
  <si>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</si>
  <si>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</si>
  <si>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</si>
  <si>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</si>
  <si>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</si>
  <si>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</si>
  <si>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</si>
  <si>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</si>
  <si>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</si>
  <si>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</si>
  <si>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</si>
  <si>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</si>
  <si>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</si>
  <si>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</si>
  <si>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</si>
  <si>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</si>
  <si>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</si>
  <si>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</si>
  <si>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</si>
  <si>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</si>
  <si>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</si>
  <si>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</si>
  <si>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</si>
  <si>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</si>
  <si>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</si>
  <si>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</si>
  <si>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</si>
  <si>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</si>
  <si>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</si>
  <si>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</si>
  <si>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</si>
  <si>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</si>
  <si>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</si>
  <si>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</si>
  <si>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</si>
  <si>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</si>
  <si>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</si>
  <si>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</si>
  <si>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</si>
  <si>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</si>
  <si>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</si>
  <si>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</si>
  <si>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</si>
  <si>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</si>
  <si>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</si>
  <si>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</si>
  <si>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</si>
  <si>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</si>
  <si>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</si>
  <si>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</si>
  <si>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</si>
  <si>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</si>
  <si>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</si>
  <si>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</si>
  <si>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</si>
  <si>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</si>
  <si>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</si>
  <si>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</si>
  <si>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</si>
  <si>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</si>
  <si>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</si>
  <si>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</si>
  <si>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</si>
  <si>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</si>
  <si>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</si>
  <si>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</si>
  <si>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</si>
  <si>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</si>
  <si>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</si>
  <si>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</si>
  <si>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</si>
  <si>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</si>
  <si>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</si>
  <si>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</si>
  <si>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</si>
  <si>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</si>
  <si>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</si>
  <si>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</si>
  <si>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</si>
  <si>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</si>
  <si>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</si>
  <si>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</si>
  <si>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</si>
  <si>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</si>
  <si>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</si>
  <si>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</si>
  <si>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</si>
  <si>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</si>
  <si>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</si>
  <si>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</si>
  <si>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</si>
  <si>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</si>
  <si>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</si>
  <si>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</si>
  <si>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</si>
  <si>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</si>
  <si>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</si>
  <si>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</si>
  <si>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</si>
  <si>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</si>
  <si>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</si>
  <si>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</si>
  <si>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</si>
  <si>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</si>
  <si>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</si>
  <si>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</si>
  <si>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</si>
  <si>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</si>
  <si>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</si>
  <si>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</si>
  <si>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</si>
  <si>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</si>
  <si>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</si>
  <si>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</si>
  <si>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</si>
  <si>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</si>
  <si>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</si>
  <si>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</si>
  <si>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</si>
  <si>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</si>
  <si>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</si>
  <si>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</si>
  <si>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</si>
  <si>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</si>
  <si>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</si>
  <si>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</si>
  <si>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</si>
  <si>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</si>
  <si>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</si>
  <si>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</si>
  <si>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</si>
  <si>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</si>
  <si>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</si>
  <si>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</si>
  <si>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</si>
  <si>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</si>
  <si>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</si>
  <si>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</si>
  <si>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</si>
  <si>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</si>
  <si>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</si>
  <si>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</si>
  <si>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</si>
  <si>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</si>
  <si>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</si>
  <si>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</si>
  <si>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</si>
  <si>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</si>
  <si>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</si>
  <si>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</si>
  <si>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</si>
  <si>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</si>
  <si>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</si>
  <si>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</si>
  <si>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</si>
  <si>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</si>
  <si>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</si>
  <si>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</si>
  <si>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</si>
  <si>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</si>
  <si>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</si>
  <si>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</si>
  <si>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</si>
  <si>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</si>
  <si>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</si>
  <si>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</si>
  <si>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</si>
  <si>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</si>
  <si>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</si>
  <si>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</si>
  <si>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</si>
  <si>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</si>
  <si>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</si>
  <si>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</si>
  <si>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</si>
  <si>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</si>
  <si>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</si>
  <si>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</si>
  <si>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</si>
  <si>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</si>
  <si>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</si>
  <si>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</si>
  <si>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</si>
  <si>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</si>
  <si>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</si>
  <si>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</si>
  <si>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</si>
  <si>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</si>
  <si>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</si>
  <si>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</si>
  <si>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</si>
  <si>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</si>
  <si>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</si>
  <si>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</si>
  <si>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</si>
  <si>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</si>
  <si>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</si>
  <si>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</si>
  <si>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</si>
  <si>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</si>
  <si>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</si>
  <si>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</si>
  <si>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</si>
  <si>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</si>
  <si>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</si>
  <si>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</si>
  <si>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</si>
  <si>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</si>
  <si>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</si>
  <si>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</si>
  <si>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</si>
  <si>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</si>
  <si>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</si>
  <si>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</si>
  <si>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</si>
  <si>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</si>
  <si>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</si>
  <si>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</si>
  <si>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</si>
  <si>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</si>
  <si>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</si>
  <si>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</si>
  <si>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</si>
  <si>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</si>
  <si>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</si>
  <si>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</si>
  <si>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</si>
  <si>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</si>
  <si>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</si>
  <si>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</si>
  <si>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</si>
  <si>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</si>
  <si>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</si>
  <si>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</si>
  <si>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</si>
  <si>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</si>
  <si>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</si>
  <si>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</si>
  <si>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</si>
  <si>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</si>
  <si>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</si>
  <si>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</si>
  <si>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</si>
  <si>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</si>
  <si>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</si>
  <si>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</si>
  <si>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</si>
  <si>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</si>
  <si>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</si>
  <si>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</si>
  <si>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</si>
  <si>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</si>
  <si>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</si>
  <si>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</si>
  <si>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</si>
  <si>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</si>
  <si>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</si>
  <si>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</si>
  <si>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</si>
  <si>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</si>
  <si>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</si>
  <si>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</si>
  <si>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</si>
  <si>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</si>
  <si>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</si>
  <si>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</si>
  <si>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</si>
  <si>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</si>
  <si>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</si>
  <si>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</si>
  <si>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</si>
  <si>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</si>
  <si>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</si>
  <si>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</si>
  <si>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</si>
  <si>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</si>
  <si>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</si>
  <si>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</si>
  <si>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</si>
  <si>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</si>
  <si>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</si>
  <si>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</si>
  <si>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</si>
  <si>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</si>
  <si>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</si>
  <si>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</si>
  <si>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</si>
  <si>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</si>
  <si>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</si>
  <si>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</si>
  <si>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</si>
  <si>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</si>
  <si>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</si>
  <si>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</si>
  <si>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</si>
  <si>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</si>
  <si>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</si>
  <si>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</si>
  <si>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</si>
  <si>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</si>
  <si>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</si>
  <si>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</si>
  <si>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</si>
  <si>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</si>
  <si>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</si>
  <si>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</si>
  <si>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</si>
  <si>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</si>
  <si>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</si>
  <si>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</si>
  <si>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</si>
  <si>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</si>
  <si>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</si>
  <si>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</si>
  <si>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</si>
  <si>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</si>
  <si>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</si>
  <si>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</si>
  <si>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</si>
  <si>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</si>
  <si>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</si>
  <si>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</si>
  <si>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</si>
  <si>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</si>
  <si>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</si>
  <si>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</si>
  <si>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</si>
  <si>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</si>
  <si>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</si>
  <si>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</si>
  <si>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</si>
  <si>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</si>
  <si>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</si>
  <si>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</si>
  <si>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</si>
  <si>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</si>
  <si>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</si>
  <si>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</si>
  <si>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</si>
  <si>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</si>
  <si>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</si>
  <si>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</si>
  <si>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</si>
  <si>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</si>
  <si>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</si>
  <si>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</si>
  <si>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</si>
  <si>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</si>
  <si>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</si>
  <si>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</si>
  <si>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</si>
  <si>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</si>
  <si>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</si>
  <si>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</si>
  <si>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</si>
  <si>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</si>
  <si>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</si>
  <si>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</si>
  <si>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</si>
  <si>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</si>
  <si>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</si>
  <si>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</si>
  <si>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</si>
  <si>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</si>
  <si>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</si>
  <si>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</si>
  <si>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</si>
  <si>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</si>
  <si>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</si>
  <si>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</si>
  <si>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</si>
  <si>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</si>
  <si>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</si>
  <si>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</si>
  <si>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</si>
  <si>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</si>
  <si>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</si>
  <si>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</si>
  <si>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</si>
  <si>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</si>
  <si>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</si>
  <si>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</si>
  <si>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</si>
  <si>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</si>
  <si>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</si>
  <si>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</si>
  <si>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</si>
  <si>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</si>
  <si>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</si>
  <si>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</si>
  <si>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</si>
  <si>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</si>
  <si>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</si>
  <si>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</si>
  <si>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</si>
  <si>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</si>
  <si>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</si>
  <si>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</si>
  <si>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</si>
  <si>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</si>
  <si>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</si>
  <si>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</si>
  <si>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</si>
  <si>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</si>
  <si>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</si>
  <si>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</si>
  <si>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</si>
  <si>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</si>
  <si>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</si>
  <si>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</si>
  <si>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</si>
  <si>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</si>
  <si>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</si>
  <si>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</si>
  <si>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</si>
  <si>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</si>
  <si>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</si>
  <si>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</si>
  <si>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</si>
  <si>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</si>
  <si>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</si>
  <si>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</si>
  <si>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</si>
  <si>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</si>
  <si>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</si>
  <si>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</si>
  <si>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</si>
  <si>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</si>
  <si>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</si>
  <si>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</si>
  <si>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</si>
  <si>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</si>
  <si>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</si>
  <si>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</si>
  <si>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</si>
  <si>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</si>
  <si>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</si>
  <si>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</si>
  <si>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</si>
  <si>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</si>
  <si>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</si>
  <si>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</si>
  <si>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</si>
  <si>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</si>
  <si>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</si>
  <si>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</si>
  <si>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</si>
  <si>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</si>
  <si>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</si>
  <si>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</si>
  <si>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</si>
  <si>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</si>
  <si>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</si>
  <si>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</si>
  <si>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</si>
  <si>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</si>
  <si>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</si>
  <si>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</si>
  <si>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</si>
  <si>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</si>
  <si>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</si>
  <si>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</si>
  <si>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</si>
  <si>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</si>
  <si>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</si>
  <si>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</si>
  <si>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</si>
  <si>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</si>
  <si>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</si>
  <si>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</si>
  <si>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</si>
  <si>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</si>
  <si>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</si>
  <si>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</si>
  <si>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</si>
  <si>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</si>
  <si>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</si>
  <si>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</si>
  <si>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</si>
  <si>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</si>
  <si>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</si>
  <si>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</si>
  <si>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</si>
  <si>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</si>
  <si>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</si>
  <si>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</si>
  <si>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</si>
  <si>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</si>
  <si>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</si>
  <si>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</si>
  <si>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</si>
  <si>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</si>
  <si>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</si>
  <si>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</si>
  <si>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</si>
  <si>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</si>
  <si>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</si>
  <si>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</si>
  <si>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</si>
  <si>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</si>
  <si>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</si>
  <si>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</si>
  <si>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</si>
  <si>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</si>
  <si>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</si>
  <si>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</si>
  <si>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</si>
  <si>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</si>
  <si>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</si>
  <si>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</si>
  <si>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</si>
  <si>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</si>
  <si>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</si>
  <si>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</si>
  <si>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</si>
  <si>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</si>
  <si>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</si>
  <si>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</si>
  <si>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</si>
  <si>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</si>
  <si>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</si>
  <si>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</si>
  <si>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</si>
  <si>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</si>
  <si>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</si>
  <si>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</si>
  <si>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</si>
  <si>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</si>
  <si>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</si>
  <si>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</si>
  <si>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</si>
  <si>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</si>
  <si>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</si>
  <si>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</si>
  <si>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</si>
  <si>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</si>
  <si>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</si>
  <si>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</si>
  <si>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</si>
  <si>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</si>
  <si>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</si>
  <si>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</si>
  <si>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</si>
  <si>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</si>
  <si>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</si>
  <si>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</si>
  <si>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</si>
  <si>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</si>
  <si>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</si>
  <si>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</si>
  <si>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</si>
  <si>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</si>
  <si>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</si>
  <si>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</si>
  <si>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</si>
  <si>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</si>
  <si>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</si>
  <si>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</si>
  <si>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</si>
  <si>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</si>
  <si>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</si>
  <si>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</si>
  <si>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</si>
  <si>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</si>
  <si>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</si>
  <si>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</si>
  <si>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</si>
  <si>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</si>
  <si>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</si>
  <si>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</si>
  <si>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</si>
  <si>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</si>
  <si>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</si>
  <si>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</si>
  <si>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</si>
  <si>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</si>
  <si>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</si>
  <si>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</si>
  <si>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</si>
  <si>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</si>
  <si>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</si>
  <si>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</si>
  <si>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</si>
  <si>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</si>
  <si>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</si>
  <si>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</si>
  <si>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</si>
  <si>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</si>
  <si>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</si>
  <si>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</si>
  <si>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</si>
  <si>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</si>
  <si>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</si>
  <si>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</si>
  <si>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</si>
  <si>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</si>
  <si>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</si>
  <si>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</si>
  <si>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</si>
  <si>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</si>
  <si>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</si>
  <si>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</si>
  <si>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</si>
  <si>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</si>
  <si>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</si>
  <si>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</si>
  <si>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</si>
  <si>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</si>
  <si>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</si>
  <si>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</si>
  <si>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</si>
  <si>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</si>
  <si>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</si>
  <si>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</si>
  <si>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</si>
  <si>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</si>
  <si>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</si>
  <si>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</si>
  <si>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</si>
  <si>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</si>
  <si>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</si>
  <si>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</si>
  <si>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</si>
  <si>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</si>
  <si>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</si>
  <si>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</si>
  <si>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</si>
  <si>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</si>
  <si>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</si>
  <si>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</si>
  <si>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</si>
  <si>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</si>
  <si>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</si>
  <si>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</si>
  <si>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</si>
  <si>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</si>
  <si>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</si>
  <si>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</si>
  <si>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</si>
  <si>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</si>
  <si>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</si>
  <si>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</si>
  <si>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</si>
  <si>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</si>
  <si>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</si>
  <si>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</si>
  <si>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</si>
  <si>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</si>
  <si>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</si>
  <si>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</si>
  <si>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</si>
  <si>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</si>
  <si>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</si>
  <si>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</si>
  <si>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</si>
  <si>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</si>
  <si>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</si>
  <si>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</si>
  <si>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</si>
  <si>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</si>
  <si>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</si>
  <si>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</si>
  <si>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</si>
  <si>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</si>
  <si>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</si>
  <si>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</si>
  <si>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</si>
  <si>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</si>
  <si>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</si>
  <si>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</si>
  <si>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</si>
  <si>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</si>
  <si>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</si>
  <si>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</si>
  <si>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</si>
  <si>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</si>
  <si>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</si>
  <si>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</si>
  <si>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</si>
  <si>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</si>
  <si>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</si>
  <si>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</si>
  <si>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</si>
  <si>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</si>
  <si>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</si>
  <si>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</si>
  <si>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</si>
  <si>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</si>
  <si>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</si>
  <si>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</si>
  <si>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</si>
  <si>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</si>
  <si>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</si>
  <si>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</si>
  <si>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</si>
  <si>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</si>
  <si>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</si>
  <si>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</si>
  <si>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</si>
  <si>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</si>
  <si>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</si>
  <si>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</si>
  <si>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</si>
  <si>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</si>
  <si>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</si>
  <si>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</si>
  <si>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</si>
  <si>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</si>
  <si>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</si>
  <si>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</si>
  <si>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</si>
  <si>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</si>
  <si>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</si>
  <si>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</si>
  <si>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</si>
  <si>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</si>
  <si>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</si>
  <si>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</si>
  <si>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</si>
  <si>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</si>
  <si>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</si>
  <si>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</si>
  <si>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</si>
  <si>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</si>
  <si>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</si>
  <si>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</si>
  <si>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</si>
  <si>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</si>
  <si>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</si>
  <si>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</si>
  <si>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</si>
  <si>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</si>
  <si>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</si>
  <si>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</si>
  <si>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</si>
  <si>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</si>
  <si>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</si>
  <si>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</si>
  <si>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</si>
  <si>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</si>
  <si>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</si>
  <si>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</si>
  <si>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</si>
  <si>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</si>
  <si>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</si>
  <si>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</si>
  <si>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</si>
  <si>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</si>
  <si>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</si>
  <si>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</si>
  <si>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</si>
  <si>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</si>
  <si>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</si>
  <si>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</si>
  <si>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</si>
  <si>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</si>
  <si>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</si>
  <si>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</si>
  <si>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</si>
  <si>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</si>
  <si>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</si>
  <si>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</si>
  <si>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</si>
  <si>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</si>
  <si>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</si>
  <si>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</si>
  <si>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</si>
  <si>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</si>
  <si>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</si>
  <si>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</si>
  <si>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</si>
  <si>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</si>
  <si>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</si>
  <si>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</si>
  <si>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</si>
  <si>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</si>
  <si>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</si>
  <si>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</si>
  <si>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</si>
  <si>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</si>
  <si>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</si>
  <si>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</si>
  <si>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</si>
  <si>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</si>
  <si>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</si>
  <si>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</si>
  <si>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</si>
  <si>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</si>
  <si>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</si>
  <si>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</si>
  <si>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</si>
  <si>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</si>
  <si>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</si>
  <si>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</si>
  <si>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</si>
  <si>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</si>
  <si>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</si>
  <si>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</si>
  <si>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</si>
  <si>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</si>
  <si>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</si>
  <si>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</si>
  <si>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</si>
  <si>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</si>
  <si>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</si>
  <si>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</si>
  <si>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</si>
  <si>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</si>
  <si>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</si>
  <si>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</si>
  <si>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</si>
  <si>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</si>
  <si>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</si>
  <si>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</si>
  <si>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</si>
  <si>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</si>
  <si>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</si>
  <si>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</si>
  <si>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</si>
  <si>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</si>
  <si>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</si>
  <si>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</si>
  <si>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</si>
  <si>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</si>
  <si>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</si>
  <si>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</si>
  <si>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</si>
  <si>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</si>
  <si>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</si>
  <si>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</si>
  <si>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</si>
  <si>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</si>
  <si>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</si>
  <si>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</si>
  <si>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</si>
  <si>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</si>
  <si>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</si>
  <si>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</si>
  <si>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</si>
  <si>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</si>
  <si>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</si>
  <si>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</si>
  <si>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</si>
  <si>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</si>
  <si>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</si>
  <si>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</si>
  <si>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</si>
  <si>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</si>
  <si>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</si>
  <si>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</si>
  <si>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</si>
  <si>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</si>
  <si>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</si>
  <si>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</si>
  <si>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</si>
  <si>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</si>
  <si>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</si>
  <si>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</si>
  <si>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</si>
  <si>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</si>
  <si>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</si>
  <si>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</si>
  <si>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</si>
  <si>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</si>
  <si>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</si>
  <si>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</si>
  <si>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</si>
  <si>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</si>
  <si>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</si>
  <si>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</si>
  <si>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</si>
  <si>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</si>
  <si>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</si>
  <si>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</si>
  <si>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</si>
  <si>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</si>
  <si>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</si>
  <si>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</si>
  <si>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</si>
  <si>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</si>
  <si>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</si>
  <si>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</si>
  <si>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</si>
  <si>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</si>
  <si>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</si>
  <si>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</si>
  <si>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</si>
  <si>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</si>
  <si>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</si>
  <si>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</si>
  <si>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</si>
  <si>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</si>
  <si>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</si>
  <si>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</si>
  <si>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</si>
  <si>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</si>
  <si>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</si>
  <si>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</si>
  <si>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</si>
  <si>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</si>
  <si>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</si>
  <si>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</si>
  <si>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</si>
  <si>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</si>
  <si>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</si>
  <si>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</si>
  <si>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</si>
  <si>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</si>
  <si>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</si>
  <si>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</si>
  <si>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</si>
  <si>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</si>
  <si>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</si>
  <si>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</si>
  <si>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</si>
  <si>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</si>
  <si>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</si>
  <si>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</si>
  <si>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</si>
  <si>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</si>
  <si>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</si>
  <si>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</si>
  <si>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</si>
  <si>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</si>
  <si>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</si>
  <si>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</si>
  <si>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</si>
  <si>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</si>
  <si>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</si>
  <si>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</si>
  <si>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</si>
  <si>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</si>
  <si>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</si>
  <si>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</si>
  <si>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</si>
  <si>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</si>
  <si>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</si>
  <si>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</si>
  <si>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</si>
  <si>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</si>
  <si>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</si>
  <si>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</si>
  <si>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</si>
  <si>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</si>
  <si>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</si>
  <si>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</si>
  <si>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</si>
  <si>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</si>
  <si>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</si>
  <si>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</si>
  <si>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</si>
  <si>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</si>
  <si>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</si>
  <si>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</si>
  <si>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</si>
  <si>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</si>
  <si>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</si>
  <si>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</si>
  <si>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</si>
  <si>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</si>
  <si>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</si>
  <si>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</si>
  <si>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</si>
  <si>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</si>
  <si>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</si>
  <si>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</si>
  <si>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</si>
  <si>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</si>
  <si>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</si>
  <si>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</si>
  <si>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</si>
  <si>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</si>
  <si>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</si>
  <si>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</si>
  <si>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</si>
  <si>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</si>
  <si>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</si>
  <si>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</si>
  <si>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</si>
  <si>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</si>
  <si>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</si>
  <si>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</si>
  <si>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</si>
  <si>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</si>
  <si>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</si>
  <si>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</si>
  <si>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</si>
  <si>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</si>
  <si>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</si>
  <si>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</si>
  <si>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</si>
  <si>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</si>
  <si>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</si>
  <si>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</si>
  <si>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</si>
  <si>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</si>
  <si>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</si>
  <si>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</si>
  <si>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</si>
  <si>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</si>
  <si>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</si>
  <si>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</si>
  <si>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</si>
  <si>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</si>
  <si>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</si>
  <si>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</si>
  <si>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</si>
  <si>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</si>
  <si>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</si>
  <si>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</si>
  <si>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</si>
  <si>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</si>
  <si>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</si>
  <si>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</si>
  <si>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</si>
  <si>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</si>
  <si>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</si>
  <si>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</si>
  <si>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</si>
  <si>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</si>
  <si>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</si>
  <si>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</si>
  <si>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</si>
  <si>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</si>
  <si>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</si>
  <si>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</si>
  <si>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</si>
  <si>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</si>
  <si>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</si>
  <si>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</si>
  <si>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</si>
  <si>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</si>
  <si>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</si>
  <si>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</si>
  <si>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</si>
  <si>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</si>
  <si>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</si>
  <si>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</si>
  <si>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</si>
  <si>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</si>
  <si>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</si>
  <si>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</si>
  <si>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</si>
  <si>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</si>
  <si>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</si>
  <si>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</si>
  <si>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</si>
  <si>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</si>
  <si>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</si>
  <si>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</si>
  <si>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</si>
  <si>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</si>
  <si>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</si>
  <si>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</si>
  <si>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</si>
  <si>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</si>
  <si>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</si>
  <si>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</si>
  <si>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</si>
  <si>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</si>
  <si>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</si>
  <si>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</si>
  <si>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</si>
  <si>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</si>
  <si>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</si>
  <si>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</si>
  <si>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</si>
  <si>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</si>
  <si>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</si>
  <si>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</si>
  <si>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</si>
  <si>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</si>
  <si>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</si>
  <si>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</si>
  <si>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</si>
  <si>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</si>
  <si>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</si>
  <si>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</si>
  <si>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</si>
  <si>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</si>
  <si>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</si>
  <si>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</si>
  <si>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</si>
  <si>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</si>
  <si>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</si>
  <si>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</si>
  <si>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</si>
  <si>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</si>
  <si>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</si>
  <si>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</si>
  <si>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</si>
  <si>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</si>
  <si>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</si>
  <si>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</si>
  <si>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</si>
  <si>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</si>
  <si>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</si>
  <si>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</si>
  <si>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</si>
  <si>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</si>
  <si>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</si>
  <si>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</si>
  <si>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</si>
  <si>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</si>
  <si>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</si>
  <si>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</si>
  <si>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</si>
  <si>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</si>
  <si>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</si>
  <si>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</si>
  <si>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</si>
  <si>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</si>
  <si>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</si>
  <si>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</si>
  <si>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</si>
  <si>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</si>
  <si>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</si>
  <si>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</si>
  <si>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</si>
  <si>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</si>
  <si>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</si>
  <si>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</si>
  <si>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</si>
  <si>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</si>
  <si>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</si>
  <si>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</si>
  <si>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</si>
  <si>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</si>
  <si>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</si>
  <si>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</si>
  <si>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</si>
  <si>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</si>
  <si>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</si>
  <si>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</si>
  <si>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</si>
  <si>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</si>
  <si>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</si>
  <si>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</si>
  <si>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</si>
  <si>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</si>
  <si>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</si>
  <si>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</si>
  <si>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</si>
  <si>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</si>
  <si>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</si>
  <si>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</si>
  <si>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</si>
  <si>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</si>
  <si>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</si>
  <si>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</si>
  <si>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</si>
  <si>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</si>
  <si>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</si>
  <si>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</si>
  <si>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</si>
  <si>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</si>
  <si>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</si>
  <si>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</si>
  <si>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</si>
  <si>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</si>
  <si>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</si>
  <si>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</si>
  <si>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</si>
  <si>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</si>
  <si>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</si>
  <si>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</si>
  <si>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</si>
  <si>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</si>
  <si>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</si>
  <si>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</si>
  <si>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</si>
  <si>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</si>
  <si>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</si>
  <si>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</si>
  <si>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</si>
  <si>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</si>
  <si>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</si>
  <si>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</si>
  <si>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</si>
  <si>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</si>
  <si>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</si>
  <si>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</si>
  <si>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</si>
  <si>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</si>
  <si>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</si>
  <si>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</si>
  <si>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</si>
  <si>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</si>
  <si>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</si>
  <si>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</si>
  <si>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</si>
  <si>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</si>
  <si>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</si>
  <si>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</si>
  <si>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</si>
  <si>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</si>
  <si>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</si>
  <si>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</si>
  <si>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</si>
  <si>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</si>
  <si>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</si>
  <si>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</si>
  <si>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</si>
  <si>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</si>
  <si>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</si>
  <si>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</si>
  <si>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</si>
  <si>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</si>
  <si>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</si>
  <si>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</si>
  <si>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</si>
  <si>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</si>
  <si>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</si>
  <si>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</si>
  <si>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</si>
  <si>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</si>
  <si>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</si>
  <si>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</si>
  <si>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</si>
  <si>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</si>
  <si>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</si>
  <si>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</si>
  <si>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</si>
  <si>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</si>
  <si>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</si>
  <si>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</si>
  <si>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</si>
  <si>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</si>
  <si>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</si>
  <si>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</si>
  <si>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</si>
  <si>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</si>
  <si>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</si>
  <si>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</si>
  <si>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</si>
  <si>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</si>
  <si>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</si>
  <si>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</si>
  <si>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</si>
  <si>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</si>
  <si>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</si>
  <si>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</si>
  <si>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</si>
  <si>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</si>
  <si>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</si>
  <si>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</si>
  <si>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</si>
  <si>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</si>
  <si>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</si>
  <si>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</si>
  <si>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</si>
  <si>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</si>
  <si>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</si>
  <si>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</si>
  <si>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</si>
  <si>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</si>
  <si>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</si>
  <si>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</si>
  <si>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</si>
  <si>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</si>
  <si>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</si>
  <si>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</si>
  <si>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</si>
  <si>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</si>
  <si>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</si>
  <si>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</si>
  <si>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</si>
  <si>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</si>
  <si>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</si>
  <si>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</si>
  <si>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</si>
  <si>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</si>
  <si>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</si>
  <si>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</si>
  <si>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</si>
  <si>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</si>
  <si>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</si>
  <si>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</si>
  <si>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</si>
  <si>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</si>
  <si>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</si>
  <si>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</si>
  <si>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</si>
  <si>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</si>
  <si>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</si>
  <si>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</si>
  <si>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</si>
  <si>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</si>
  <si>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</si>
  <si>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</si>
  <si>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</si>
  <si>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</si>
  <si>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</si>
  <si>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</si>
  <si>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</si>
  <si>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</si>
  <si>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</si>
  <si>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</si>
  <si>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</si>
  <si>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</si>
  <si>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</si>
  <si>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</si>
  <si>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</si>
  <si>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</si>
  <si>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</si>
  <si>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</si>
  <si>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</si>
  <si>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</si>
  <si>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</si>
  <si>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</si>
  <si>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</si>
  <si>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</si>
  <si>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</si>
  <si>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</si>
  <si>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</si>
  <si>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</si>
  <si>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</si>
  <si>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</si>
  <si>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</si>
  <si>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</si>
  <si>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</si>
  <si>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</si>
  <si>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</si>
  <si>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</si>
  <si>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</si>
  <si>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</si>
  <si>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</si>
  <si>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</si>
  <si>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</si>
  <si>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</si>
  <si>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</si>
  <si>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</si>
  <si>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</si>
  <si>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</si>
  <si>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</si>
  <si>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</si>
  <si>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</si>
  <si>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</si>
  <si>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</si>
  <si>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</si>
  <si>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</si>
  <si>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</si>
  <si>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</si>
  <si>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</si>
  <si>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</si>
  <si>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</si>
  <si>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</si>
  <si>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</si>
  <si>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</si>
  <si>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</si>
  <si>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</si>
  <si>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</si>
  <si>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</si>
  <si>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</si>
  <si>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</si>
  <si>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</si>
  <si>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</si>
  <si>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</si>
  <si>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</si>
  <si>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</si>
  <si>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</si>
  <si>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</si>
  <si>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</si>
  <si>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</si>
  <si>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</si>
  <si>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</si>
  <si>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</si>
  <si>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</si>
  <si>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</si>
  <si>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</si>
  <si>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</si>
  <si>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</si>
  <si>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</si>
  <si>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</si>
  <si>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</si>
  <si>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</si>
  <si>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</si>
  <si>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</si>
  <si>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</si>
  <si>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</si>
  <si>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</si>
  <si>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</si>
  <si>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</si>
  <si>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</si>
  <si>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</si>
  <si>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</si>
  <si>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</si>
  <si>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</si>
  <si>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</si>
  <si>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</si>
  <si>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</si>
  <si>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</si>
  <si>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</si>
  <si>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</si>
  <si>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</si>
  <si>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</si>
  <si>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</si>
  <si>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</si>
  <si>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</si>
  <si>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</si>
  <si>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</si>
  <si>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</si>
  <si>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</si>
  <si>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</si>
  <si>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</si>
  <si>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</si>
  <si>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</si>
  <si>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</si>
  <si>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</si>
  <si>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</si>
  <si>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</si>
  <si>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</si>
  <si>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</si>
  <si>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</si>
  <si>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</si>
  <si>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</si>
  <si>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</si>
  <si>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</si>
  <si>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</si>
  <si>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</si>
  <si>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</si>
  <si>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</si>
  <si>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</si>
  <si>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</si>
  <si>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</si>
  <si>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</si>
  <si>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</si>
  <si>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</si>
  <si>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</si>
  <si>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</si>
  <si>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</si>
  <si>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</si>
  <si>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</si>
  <si>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</si>
  <si>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</si>
  <si>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</si>
  <si>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</si>
  <si>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</si>
  <si>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</si>
  <si>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</si>
  <si>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</si>
  <si>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</si>
  <si>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</si>
  <si>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</si>
  <si>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</si>
  <si>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</si>
  <si>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</si>
  <si>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</si>
  <si>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</si>
  <si>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</si>
  <si>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</si>
  <si>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</si>
  <si>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</si>
  <si>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</si>
  <si>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</si>
  <si>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</si>
  <si>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</si>
  <si>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</si>
  <si>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</si>
  <si>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</si>
  <si>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</si>
  <si>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</si>
  <si>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</si>
  <si>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</si>
  <si>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</si>
  <si>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</si>
  <si>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</si>
  <si>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</si>
  <si>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</si>
  <si>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</si>
  <si>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</si>
  <si>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</si>
  <si>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</si>
  <si>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</si>
  <si>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</si>
  <si>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</si>
  <si>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</si>
  <si>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</si>
  <si>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</si>
  <si>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</si>
  <si>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</si>
  <si>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</si>
  <si>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</si>
  <si>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</si>
  <si>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</si>
  <si>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</si>
  <si>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</si>
  <si>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</si>
  <si>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</si>
  <si>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</si>
  <si>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</si>
  <si>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</si>
  <si>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</si>
  <si>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</si>
  <si>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</si>
  <si>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</si>
  <si>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</si>
  <si>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</si>
  <si>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</si>
  <si>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</si>
  <si>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</si>
  <si>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</si>
  <si>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</si>
  <si>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</si>
  <si>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</si>
  <si>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</si>
  <si>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</si>
  <si>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</si>
  <si>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</si>
  <si>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</si>
  <si>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</si>
  <si>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</si>
  <si>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</si>
  <si>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</si>
  <si>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</si>
  <si>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</si>
  <si>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</si>
  <si>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</si>
  <si>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</si>
  <si>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</si>
  <si>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</si>
  <si>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</si>
  <si>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</si>
  <si>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</si>
  <si>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</si>
  <si>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</si>
  <si>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</si>
  <si>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</si>
  <si>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</si>
  <si>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</si>
  <si>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</si>
  <si>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</si>
  <si>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</si>
  <si>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</si>
  <si>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</si>
  <si>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</si>
  <si>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</si>
  <si>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</si>
  <si>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</si>
  <si>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</si>
  <si>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</si>
  <si>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</si>
  <si>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</si>
  <si>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</si>
  <si>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</si>
  <si>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</si>
  <si>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</si>
  <si>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</si>
  <si>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</si>
  <si>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</si>
  <si>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</si>
  <si>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</si>
  <si>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</si>
  <si>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</si>
  <si>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</si>
  <si>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</si>
  <si>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</si>
  <si>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</si>
  <si>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</si>
  <si>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</si>
  <si>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</si>
  <si>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</si>
  <si>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</si>
  <si>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</si>
  <si>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</si>
  <si>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</si>
  <si>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</si>
  <si>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</si>
  <si>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</si>
  <si>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</si>
  <si>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</si>
  <si>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</si>
  <si>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</si>
  <si>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</si>
  <si>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</si>
  <si>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</si>
  <si>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</si>
  <si>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</si>
  <si>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</si>
  <si>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</si>
  <si>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</si>
  <si>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</si>
  <si>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</si>
  <si>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</si>
  <si>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</si>
  <si>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</si>
  <si>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</si>
  <si>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</si>
  <si>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</si>
  <si>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</si>
  <si>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</si>
  <si>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</si>
  <si>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</si>
  <si>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</si>
  <si>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</si>
  <si>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</si>
  <si>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</si>
  <si>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</si>
  <si>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</si>
  <si>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</si>
  <si>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</si>
  <si>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</si>
  <si>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</si>
  <si>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</si>
  <si>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</si>
  <si>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</si>
  <si>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</si>
  <si>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</si>
  <si>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</si>
  <si>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</si>
  <si>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</si>
  <si>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</si>
  <si>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</si>
  <si>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</si>
  <si>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</si>
  <si>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</si>
  <si>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</si>
  <si>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</si>
  <si>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</si>
  <si>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</si>
  <si>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</si>
  <si>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</si>
  <si>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</si>
  <si>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</si>
  <si>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</si>
  <si>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</si>
  <si>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</si>
  <si>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</si>
  <si>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</si>
  <si>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</si>
  <si>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</si>
  <si>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</si>
  <si>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</si>
  <si>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</si>
  <si>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</si>
  <si>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</si>
  <si>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</si>
  <si>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</si>
  <si>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</si>
  <si>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</si>
  <si>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</si>
  <si>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</si>
  <si>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</si>
  <si>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</si>
  <si>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</si>
  <si>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</si>
  <si>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</si>
  <si>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</si>
  <si>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</si>
  <si>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</si>
  <si>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</si>
  <si>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</si>
  <si>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</si>
  <si>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</si>
  <si>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</si>
  <si>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</si>
  <si>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</si>
  <si>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</si>
  <si>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</si>
  <si>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</si>
  <si>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</si>
  <si>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</si>
  <si>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</si>
  <si>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</si>
  <si>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</si>
  <si>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</si>
  <si>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</si>
  <si>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</si>
  <si>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</si>
  <si>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</si>
  <si>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</si>
  <si>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</si>
  <si>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</si>
  <si>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</si>
  <si>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</si>
  <si>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</si>
  <si>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</si>
  <si>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</si>
  <si>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</si>
  <si>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</si>
  <si>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</si>
  <si>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</si>
  <si>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</si>
  <si>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</si>
  <si>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</si>
  <si>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</si>
  <si>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</si>
  <si>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</si>
  <si>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</si>
  <si>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</si>
  <si>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</si>
  <si>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</si>
  <si>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</si>
  <si>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</si>
  <si>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</si>
  <si>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</si>
  <si>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</si>
  <si>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</si>
  <si>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</si>
  <si>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</si>
  <si>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</si>
  <si>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</si>
  <si>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</si>
  <si>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</si>
  <si>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</si>
  <si>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</si>
  <si>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</si>
  <si>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</si>
  <si>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</si>
  <si>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</si>
  <si>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</si>
  <si>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</si>
  <si>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</si>
  <si>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</si>
  <si>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</si>
  <si>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</si>
  <si>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</si>
  <si>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</si>
  <si>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</si>
  <si>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</si>
  <si>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</si>
  <si>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</si>
  <si>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</si>
  <si>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</si>
  <si>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</si>
  <si>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</si>
  <si>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</si>
  <si>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</si>
  <si>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</si>
  <si>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</si>
  <si>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</si>
  <si>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</si>
  <si>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</si>
  <si>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</si>
  <si>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</si>
  <si>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</si>
  <si>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</si>
  <si>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</si>
  <si>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</si>
  <si>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</si>
  <si>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</si>
  <si>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</si>
  <si>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</si>
  <si>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</si>
  <si>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</si>
  <si>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</si>
  <si>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</si>
  <si>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</si>
  <si>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</si>
  <si>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</si>
  <si>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</si>
  <si>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</si>
  <si>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</si>
  <si>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</si>
  <si>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</si>
  <si>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</si>
  <si>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</si>
  <si>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</si>
  <si>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</si>
  <si>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</si>
  <si>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</si>
  <si>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</si>
  <si>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</si>
  <si>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</si>
  <si>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</si>
  <si>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</si>
  <si>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</si>
  <si>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</si>
  <si>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</si>
  <si>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</si>
  <si>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</si>
  <si>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</si>
  <si>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</si>
  <si>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</si>
  <si>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</si>
  <si>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</si>
  <si>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</si>
  <si>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</si>
  <si>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</si>
  <si>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</si>
  <si>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</si>
  <si>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</si>
  <si>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</si>
  <si>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</si>
  <si>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</si>
  <si>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</si>
  <si>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</si>
  <si>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</si>
  <si>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</si>
  <si>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</si>
  <si>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</si>
  <si>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</si>
  <si>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</si>
  <si>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</si>
  <si>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</si>
  <si>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</si>
  <si>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</si>
  <si>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</si>
  <si>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</si>
  <si>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</si>
  <si>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</si>
  <si>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</si>
  <si>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</si>
  <si>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</si>
  <si>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</si>
  <si>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</si>
  <si>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</si>
  <si>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</si>
  <si>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</si>
  <si>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</si>
  <si>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</si>
  <si>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</si>
  <si>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</si>
  <si>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</si>
  <si>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</si>
  <si>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</si>
  <si>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</si>
  <si>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</si>
  <si>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</si>
  <si>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</si>
  <si>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</si>
  <si>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</si>
  <si>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</si>
  <si>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</si>
  <si>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</si>
  <si>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</si>
  <si>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</si>
  <si>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</si>
  <si>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</si>
  <si>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</si>
  <si>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</si>
  <si>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</si>
  <si>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</si>
  <si>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</si>
  <si>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</si>
  <si>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</si>
  <si>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</si>
  <si>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</si>
  <si>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</si>
  <si>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</si>
  <si>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</si>
  <si>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</si>
  <si>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</si>
  <si>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</si>
  <si>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</si>
  <si>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</si>
  <si>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</si>
  <si>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</si>
  <si>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</si>
  <si>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</si>
  <si>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</si>
  <si>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</si>
  <si>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</si>
  <si>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</si>
  <si>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</si>
  <si>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</si>
  <si>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</si>
  <si>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</si>
  <si>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</si>
  <si>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</si>
  <si>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</si>
  <si>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</si>
  <si>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</si>
  <si>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</si>
  <si>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</si>
  <si>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</si>
  <si>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</si>
  <si>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</si>
  <si>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</si>
  <si>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</si>
  <si>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</si>
  <si>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</si>
  <si>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</si>
  <si>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</si>
  <si>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</si>
  <si>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</si>
  <si>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</si>
  <si>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</si>
  <si>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</si>
  <si>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</si>
  <si>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</si>
  <si>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</si>
  <si>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</si>
  <si>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</si>
  <si>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</si>
  <si>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</si>
  <si>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</si>
  <si>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</si>
  <si>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</si>
  <si>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</si>
  <si>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</si>
  <si>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</si>
  <si>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</si>
  <si>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</si>
  <si>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</si>
  <si>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</si>
  <si>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</si>
  <si>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</si>
  <si>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</si>
  <si>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</si>
  <si>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</si>
  <si>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</si>
  <si>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</si>
  <si>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</si>
  <si>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</si>
  <si>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</si>
  <si>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</si>
  <si>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</si>
  <si>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</si>
  <si>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</si>
  <si>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</si>
  <si>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</si>
  <si>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</si>
  <si>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</si>
  <si>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</si>
  <si>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</si>
  <si>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</si>
  <si>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</si>
  <si>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</si>
  <si>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</si>
  <si>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</si>
  <si>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</si>
  <si>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</si>
  <si>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</si>
  <si>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</si>
  <si>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</si>
  <si>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</si>
  <si>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</si>
  <si>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</si>
  <si>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</si>
  <si>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</si>
  <si>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</si>
  <si>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</si>
  <si>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</si>
  <si>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</si>
  <si>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</si>
  <si>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</si>
  <si>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</si>
  <si>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</si>
  <si>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</si>
  <si>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</si>
  <si>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</si>
  <si>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</si>
  <si>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</si>
  <si>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</si>
  <si>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</si>
  <si>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</si>
  <si>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</si>
  <si>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</si>
  <si>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</si>
  <si>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</si>
  <si>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</si>
  <si>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</si>
  <si>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</si>
  <si>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</si>
  <si>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</si>
  <si>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</si>
  <si>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</si>
  <si>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</si>
  <si>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</si>
  <si>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</si>
  <si>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</si>
  <si>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</si>
  <si>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</si>
  <si>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</si>
  <si>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</si>
  <si>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</si>
  <si>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</si>
  <si>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</si>
  <si>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</si>
  <si>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</si>
  <si>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</si>
  <si>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</si>
  <si>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</si>
  <si>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</si>
  <si>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</si>
  <si>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</si>
  <si>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</si>
  <si>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</si>
  <si>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</si>
  <si>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</si>
  <si>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</si>
  <si>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</si>
  <si>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</si>
  <si>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</si>
  <si>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</si>
  <si>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</si>
  <si>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</si>
  <si>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</si>
  <si>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</si>
  <si>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</si>
  <si>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</si>
  <si>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</si>
  <si>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</si>
  <si>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</si>
  <si>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</si>
  <si>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</si>
  <si>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</si>
  <si>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</si>
  <si>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</si>
  <si>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</si>
  <si>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</si>
  <si>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</si>
  <si>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</si>
  <si>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</si>
  <si>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</si>
  <si>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</si>
  <si>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</si>
  <si>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</si>
  <si>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</si>
  <si>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</si>
  <si>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</si>
  <si>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</si>
  <si>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</si>
  <si>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</si>
  <si>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</si>
  <si>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</si>
  <si>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</si>
  <si>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</si>
  <si>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</si>
  <si>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</si>
  <si>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</si>
  <si>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</si>
  <si>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</si>
  <si>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</si>
  <si>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</si>
  <si>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</si>
  <si>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</si>
  <si>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</si>
  <si>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</si>
  <si>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</si>
  <si>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</si>
  <si>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</si>
  <si>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</si>
  <si>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</si>
  <si>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</si>
  <si>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</si>
  <si>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</si>
  <si>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</si>
  <si>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</si>
  <si>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</si>
  <si>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</si>
  <si>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</si>
  <si>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</si>
  <si>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</si>
  <si>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</si>
  <si>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</si>
  <si>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</si>
  <si>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</si>
  <si>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</si>
  <si>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</si>
  <si>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</si>
  <si>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</si>
  <si>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</si>
  <si>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</si>
  <si>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</si>
  <si>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</si>
  <si>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</si>
  <si>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</si>
  <si>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</si>
  <si>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</si>
  <si>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</si>
  <si>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</si>
  <si>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</si>
  <si>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</si>
  <si>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</si>
  <si>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</si>
  <si>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</si>
  <si>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</si>
  <si>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</si>
  <si>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</si>
  <si>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</si>
  <si>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</si>
  <si>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</si>
  <si>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</si>
  <si>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</si>
  <si>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</si>
  <si>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</si>
  <si>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</si>
  <si>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</si>
  <si>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</si>
  <si>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</si>
  <si>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</si>
  <si>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</si>
  <si>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</si>
  <si>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</si>
  <si>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</si>
  <si>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</si>
  <si>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</si>
  <si>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</si>
  <si>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</si>
  <si>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</si>
  <si>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</si>
  <si>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</si>
  <si>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</si>
  <si>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</si>
  <si>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</si>
  <si>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</si>
  <si>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</si>
  <si>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</si>
  <si>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</si>
  <si>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</si>
  <si>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</si>
  <si>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</si>
  <si>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</si>
  <si>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</si>
  <si>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</si>
  <si>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</si>
  <si>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</si>
  <si>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</si>
  <si>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</si>
  <si>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</si>
  <si>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</si>
  <si>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</si>
  <si>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</si>
  <si>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</si>
  <si>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</si>
  <si>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</si>
  <si>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</si>
  <si>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</si>
  <si>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</si>
  <si>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</si>
  <si>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</si>
  <si>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</si>
  <si>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</si>
  <si>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</si>
  <si>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</si>
  <si>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</si>
  <si>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</si>
  <si>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</si>
  <si>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</si>
  <si>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</si>
  <si>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</si>
  <si>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</si>
  <si>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</si>
  <si>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</si>
  <si>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</si>
  <si>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</si>
  <si>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</si>
  <si>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</si>
  <si>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</si>
  <si>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</si>
  <si>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</si>
  <si>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</si>
  <si>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</si>
  <si>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</si>
  <si>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</si>
  <si>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</si>
  <si>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</si>
  <si>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</si>
  <si>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</si>
  <si>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</si>
  <si>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</si>
  <si>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</si>
  <si>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</si>
  <si>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</si>
  <si>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</si>
  <si>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</si>
  <si>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</si>
  <si>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</si>
  <si>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</si>
  <si>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</si>
  <si>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</si>
  <si>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</si>
  <si>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</si>
  <si>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</si>
  <si>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</si>
  <si>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</si>
  <si>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</si>
  <si>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</si>
  <si>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</si>
  <si>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</si>
  <si>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</si>
  <si>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</si>
  <si>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</si>
  <si>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</si>
  <si>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</si>
  <si>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</si>
  <si>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</si>
  <si>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</si>
  <si>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</si>
  <si>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</si>
  <si>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</si>
  <si>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</si>
  <si>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</si>
  <si>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</si>
  <si>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</si>
  <si>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</si>
  <si>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</si>
  <si>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</si>
  <si>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</si>
  <si>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</si>
  <si>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</si>
  <si>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</si>
  <si>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</si>
  <si>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</si>
  <si>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</si>
  <si>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</si>
  <si>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</si>
  <si>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</si>
  <si>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</si>
  <si>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</si>
  <si>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</si>
  <si>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</si>
  <si>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</si>
  <si>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</si>
  <si>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</si>
  <si>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</si>
  <si>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</si>
  <si>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</si>
  <si>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</si>
  <si>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</si>
  <si>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</si>
  <si>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</si>
  <si>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</si>
  <si>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</si>
  <si>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</si>
  <si>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</si>
  <si>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</si>
  <si>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</si>
  <si>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</si>
  <si>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</si>
  <si>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</si>
  <si>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</si>
  <si>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</si>
  <si>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</si>
  <si>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</si>
  <si>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</si>
  <si>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</si>
  <si>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</si>
  <si>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</si>
  <si>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</si>
  <si>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</si>
  <si>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</si>
  <si>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</si>
  <si>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</si>
  <si>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</si>
  <si>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</si>
  <si>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</si>
  <si>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</si>
  <si>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</si>
  <si>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</si>
  <si>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</si>
  <si>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</si>
  <si>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</si>
  <si>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</si>
  <si>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</si>
  <si>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</si>
  <si>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</si>
  <si>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</si>
  <si>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</si>
  <si>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</si>
  <si>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</si>
  <si>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</si>
  <si>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</si>
  <si>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</si>
  <si>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</si>
  <si>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</si>
  <si>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</si>
  <si>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</si>
  <si>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</si>
  <si>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</si>
  <si>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</si>
  <si>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</si>
  <si>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</si>
  <si>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</si>
  <si>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</si>
  <si>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</si>
  <si>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</si>
  <si>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</si>
  <si>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</si>
  <si>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</si>
  <si>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</si>
  <si>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</si>
  <si>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</si>
  <si>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</si>
  <si>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</si>
  <si>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</si>
  <si>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</si>
  <si>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</si>
  <si>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</si>
  <si>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</si>
  <si>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</si>
  <si>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</si>
  <si>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</si>
  <si>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</si>
  <si>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</si>
  <si>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</si>
  <si>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</si>
  <si>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</si>
  <si>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</si>
  <si>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</si>
  <si>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</si>
  <si>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</si>
  <si>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</si>
  <si>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</si>
  <si>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</si>
  <si>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</si>
  <si>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</si>
  <si>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</si>
  <si>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</si>
  <si>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</si>
  <si>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</si>
  <si>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</si>
  <si>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</si>
  <si>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</si>
  <si>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</si>
  <si>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</si>
  <si>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</si>
  <si>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</si>
  <si>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</si>
  <si>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</si>
  <si>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</si>
  <si>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</si>
  <si>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</si>
  <si>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</si>
  <si>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</si>
  <si>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</si>
  <si>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</si>
  <si>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</si>
  <si>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</si>
  <si>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</si>
  <si>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</si>
  <si>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</si>
  <si>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</si>
  <si>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</si>
  <si>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</si>
  <si>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</si>
  <si>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</si>
  <si>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</si>
  <si>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</si>
  <si>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</si>
  <si>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</si>
  <si>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</si>
  <si>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</si>
  <si>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</si>
  <si>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</si>
  <si>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</si>
  <si>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</si>
  <si>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</si>
  <si>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</si>
  <si>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</si>
  <si>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</si>
  <si>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</si>
  <si>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</si>
  <si>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</si>
  <si>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</si>
  <si>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</si>
  <si>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</si>
  <si>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</si>
  <si>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</si>
  <si>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</si>
  <si>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</si>
  <si>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</si>
  <si>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</si>
  <si>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</si>
  <si>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</si>
  <si>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</si>
  <si>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</si>
  <si>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</si>
  <si>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</si>
  <si>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</si>
  <si>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</si>
  <si>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</si>
  <si>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</si>
  <si>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</si>
  <si>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</si>
  <si>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</si>
  <si>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</si>
  <si>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</si>
  <si>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</si>
  <si>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</si>
  <si>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</si>
  <si>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</si>
  <si>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</si>
  <si>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</si>
  <si>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</si>
  <si>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</si>
  <si>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</si>
  <si>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</si>
  <si>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</si>
  <si>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</si>
  <si>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</si>
  <si>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</si>
  <si>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</si>
  <si>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</si>
  <si>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</si>
  <si>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</si>
  <si>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</si>
  <si>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</si>
  <si>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</si>
  <si>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</si>
  <si>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</si>
  <si>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</si>
  <si>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</si>
  <si>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</si>
  <si>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</si>
  <si>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</si>
  <si>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</si>
  <si>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</si>
  <si>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</si>
  <si>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</si>
  <si>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</si>
  <si>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</si>
  <si>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</si>
  <si>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</si>
  <si>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</si>
  <si>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</si>
  <si>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</si>
  <si>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</si>
  <si>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</si>
  <si>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</si>
  <si>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</si>
  <si>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</si>
  <si>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</si>
  <si>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</si>
  <si>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</si>
  <si>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</si>
  <si>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</si>
  <si>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</si>
  <si>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</si>
  <si>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</si>
  <si>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</si>
  <si>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</si>
  <si>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</si>
  <si>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</si>
  <si>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</si>
  <si>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</si>
  <si>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</si>
  <si>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</si>
  <si>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</si>
  <si>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</si>
  <si>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</si>
  <si>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</si>
  <si>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</si>
  <si>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</si>
  <si>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</si>
  <si>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</si>
  <si>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</si>
  <si>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</si>
  <si>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</si>
  <si>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</si>
  <si>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</si>
  <si>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</si>
  <si>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</si>
  <si>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</si>
  <si>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</si>
  <si>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</si>
  <si>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</si>
  <si>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</si>
  <si>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</si>
  <si>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</si>
  <si>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</si>
  <si>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</si>
  <si>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</si>
  <si>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</si>
  <si>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</si>
  <si>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</si>
  <si>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</si>
  <si>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</si>
  <si>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</si>
  <si>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</si>
  <si>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</si>
  <si>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</si>
  <si>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</si>
  <si>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</si>
  <si>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</si>
  <si>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</si>
  <si>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</si>
  <si>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</si>
  <si>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</si>
  <si>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</si>
  <si>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</si>
  <si>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</si>
  <si>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</si>
  <si>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</si>
  <si>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</si>
  <si>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</si>
  <si>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</si>
  <si>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</si>
  <si>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</si>
  <si>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</si>
  <si>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</si>
  <si>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</si>
  <si>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</si>
  <si>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</si>
  <si>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</si>
  <si>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</si>
  <si>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</si>
  <si>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</si>
  <si>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</si>
  <si>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</si>
  <si>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</si>
  <si>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</si>
  <si>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</si>
  <si>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</si>
  <si>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</si>
  <si>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</si>
  <si>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</si>
  <si>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</si>
  <si>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</si>
  <si>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</si>
  <si>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</si>
  <si>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</si>
  <si>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</si>
  <si>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</si>
  <si>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</si>
  <si>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</si>
  <si>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</si>
  <si>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</si>
  <si>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</si>
  <si>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</si>
  <si>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</si>
  <si>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</si>
  <si>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</si>
  <si>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</si>
  <si>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</si>
  <si>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</si>
  <si>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</si>
  <si>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</si>
  <si>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</si>
  <si>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</si>
  <si>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</si>
  <si>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</si>
  <si>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</si>
  <si>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</si>
  <si>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</si>
  <si>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</si>
  <si>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</si>
  <si>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</si>
  <si>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</si>
  <si>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</si>
  <si>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</si>
  <si>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</si>
  <si>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</si>
  <si>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</si>
  <si>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</si>
  <si>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</si>
  <si>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</si>
  <si>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</si>
  <si>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</si>
  <si>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</si>
  <si>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</si>
  <si>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</si>
  <si>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</si>
  <si>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</si>
  <si>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</si>
  <si>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</si>
  <si>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</si>
  <si>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</si>
  <si>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</si>
  <si>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</si>
  <si>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</si>
  <si>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</si>
  <si>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</si>
  <si>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</si>
  <si>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</si>
  <si>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</si>
  <si>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</si>
  <si>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</si>
  <si>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</si>
  <si>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</si>
  <si>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</si>
  <si>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</si>
  <si>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</si>
  <si>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</si>
  <si>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</si>
  <si>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</si>
  <si>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</si>
  <si>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</si>
  <si>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</si>
  <si>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</si>
  <si>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</si>
  <si>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</si>
  <si>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</si>
  <si>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</si>
  <si>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</si>
  <si>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</si>
  <si>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</si>
  <si>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</si>
  <si>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</si>
  <si>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</si>
  <si>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</si>
  <si>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</si>
  <si>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</si>
  <si>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</si>
  <si>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</si>
  <si>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</si>
  <si>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</si>
  <si>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</si>
  <si>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</si>
  <si>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</si>
  <si>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</si>
  <si>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</si>
  <si>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</si>
  <si>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</si>
  <si>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</si>
  <si>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</si>
  <si>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</si>
  <si>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</si>
  <si>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</si>
  <si>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</si>
  <si>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</si>
  <si>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</si>
  <si>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</si>
  <si>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</si>
  <si>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</si>
  <si>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</si>
  <si>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</si>
  <si>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</si>
  <si>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</si>
  <si>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</si>
  <si>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</si>
  <si>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</si>
  <si>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</si>
  <si>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</si>
  <si>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</si>
  <si>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</si>
  <si>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</si>
  <si>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</si>
  <si>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</si>
  <si>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</si>
  <si>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</si>
  <si>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</si>
  <si>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</si>
  <si>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</si>
  <si>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</si>
  <si>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</si>
  <si>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</si>
  <si>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</si>
  <si>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</si>
  <si>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</si>
  <si>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</si>
  <si>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</si>
  <si>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</si>
  <si>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</si>
  <si>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</si>
  <si>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</si>
  <si>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</si>
  <si>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</si>
  <si>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</si>
  <si>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</si>
  <si>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</si>
  <si>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</si>
  <si>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</si>
  <si>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</si>
  <si>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</si>
  <si>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</si>
  <si>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</si>
  <si>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</si>
  <si>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</si>
  <si>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</si>
  <si>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</si>
  <si>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</si>
  <si>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</si>
  <si>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</si>
  <si>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</si>
  <si>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</si>
  <si>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</si>
  <si>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</si>
  <si>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</si>
  <si>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</si>
  <si>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</si>
  <si>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</si>
  <si>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</si>
  <si>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</si>
  <si>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</si>
  <si>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</si>
  <si>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</si>
  <si>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</si>
  <si>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</si>
  <si>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</si>
  <si>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</si>
  <si>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</si>
  <si>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</si>
  <si>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</si>
  <si>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</si>
  <si>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</si>
  <si>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</si>
  <si>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</si>
  <si>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</si>
  <si>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</si>
  <si>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</si>
  <si>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</si>
  <si>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</si>
  <si>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</si>
  <si>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</si>
  <si>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</si>
  <si>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</si>
  <si>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</si>
  <si>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</si>
  <si>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</si>
  <si>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</si>
  <si>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</si>
  <si>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</si>
  <si>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</si>
  <si>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</si>
  <si>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</si>
  <si>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</si>
  <si>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</si>
  <si>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</si>
  <si>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</si>
  <si>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</si>
  <si>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</si>
  <si>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</si>
  <si>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</si>
  <si>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</si>
  <si>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</si>
  <si>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</si>
  <si>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</si>
  <si>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</si>
  <si>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</si>
  <si>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</si>
  <si>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</si>
  <si>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</si>
  <si>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</si>
  <si>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</si>
  <si>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</si>
  <si>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</si>
  <si>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</si>
  <si>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</si>
  <si>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</si>
  <si>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</si>
  <si>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</si>
  <si>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</si>
  <si>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</si>
  <si>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</si>
  <si>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</si>
  <si>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</si>
  <si>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</si>
  <si>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</si>
  <si>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</si>
  <si>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</si>
  <si>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</si>
  <si>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</si>
  <si>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</si>
  <si>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</si>
  <si>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</si>
  <si>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</si>
  <si>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</si>
  <si>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</si>
  <si>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</si>
  <si>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</si>
  <si>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</si>
  <si>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</si>
  <si>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</si>
  <si>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</si>
  <si>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</si>
  <si>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</si>
  <si>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</si>
  <si>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</si>
  <si>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</si>
  <si>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</si>
  <si>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</si>
  <si>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</si>
  <si>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</si>
  <si>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</si>
  <si>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</si>
  <si>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</si>
  <si>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</si>
  <si>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</si>
  <si>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</si>
  <si>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</si>
  <si>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</si>
  <si>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</si>
  <si>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</si>
  <si>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</si>
  <si>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</si>
  <si>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</si>
  <si>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</si>
  <si>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</si>
  <si>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</si>
  <si>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</si>
  <si>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</si>
  <si>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</si>
  <si>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</si>
  <si>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</si>
  <si>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</si>
  <si>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</si>
  <si>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</si>
  <si>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</si>
  <si>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</si>
  <si>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</si>
  <si>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</si>
  <si>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</si>
  <si>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</si>
  <si>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</si>
  <si>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</si>
  <si>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</si>
  <si>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</si>
  <si>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</si>
  <si>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</si>
  <si>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</si>
  <si>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</si>
  <si>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</si>
  <si>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</si>
  <si>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</si>
  <si>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</si>
  <si>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</si>
  <si>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</si>
  <si>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</si>
  <si>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</si>
  <si>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</si>
  <si>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</si>
  <si>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</si>
  <si>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</si>
  <si>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</si>
  <si>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</si>
  <si>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</si>
  <si>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</si>
  <si>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</si>
  <si>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</si>
  <si>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</si>
  <si>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</si>
  <si>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</si>
  <si>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</si>
  <si>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</si>
  <si>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</si>
  <si>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</si>
  <si>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</si>
  <si>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</si>
  <si>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</si>
  <si>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</si>
  <si>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</si>
  <si>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</si>
  <si>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</si>
  <si>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</si>
  <si>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</si>
  <si>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</si>
  <si>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</si>
  <si>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</si>
  <si>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</si>
  <si>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</si>
  <si>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</si>
  <si>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</si>
  <si>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</si>
  <si>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</si>
  <si>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</si>
  <si>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</si>
  <si>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</si>
  <si>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</si>
  <si>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</si>
  <si>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</si>
  <si>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</si>
  <si>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</si>
  <si>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</si>
  <si>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</si>
  <si>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</si>
  <si>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</si>
  <si>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</si>
  <si>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</si>
  <si>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</si>
  <si>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</si>
  <si>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</si>
  <si>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</si>
  <si>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</si>
  <si>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</si>
  <si>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</si>
  <si>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</si>
  <si>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</si>
  <si>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</si>
  <si>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</si>
  <si>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</si>
  <si>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</si>
  <si>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</si>
  <si>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</si>
  <si>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</si>
  <si>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</si>
  <si>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</si>
  <si>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</si>
  <si>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</si>
  <si>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</si>
  <si>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</si>
  <si>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</si>
  <si>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</si>
  <si>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</si>
  <si>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</si>
  <si>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</si>
  <si>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</si>
  <si>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</si>
  <si>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</si>
  <si>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</si>
  <si>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</si>
  <si>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</si>
  <si>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</si>
  <si>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</si>
  <si>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</si>
  <si>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</si>
  <si>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</si>
  <si>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</si>
  <si>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</si>
  <si>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</si>
  <si>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</si>
  <si>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</si>
  <si>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</si>
  <si>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</si>
  <si>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</si>
  <si>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</si>
  <si>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</si>
  <si>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</si>
  <si>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</si>
  <si>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</si>
  <si>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</si>
  <si>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</si>
  <si>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</si>
  <si>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</si>
  <si>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</si>
  <si>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</si>
  <si>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</si>
  <si>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</si>
  <si>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</si>
  <si>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</si>
  <si>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</si>
  <si>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</si>
  <si>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</si>
  <si>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</si>
  <si>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</si>
  <si>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</si>
  <si>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</si>
  <si>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</si>
  <si>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</si>
  <si>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</si>
  <si>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</si>
  <si>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</si>
  <si>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</si>
  <si>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</si>
  <si>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</si>
  <si>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</si>
  <si>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</si>
  <si>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</si>
  <si>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</si>
  <si>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</si>
  <si>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</si>
  <si>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</si>
  <si>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</si>
  <si>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</si>
  <si>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</si>
  <si>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</si>
  <si>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</si>
  <si>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</si>
  <si>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</si>
  <si>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</si>
  <si>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</si>
  <si>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</si>
  <si>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</si>
  <si>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</si>
  <si>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</si>
  <si>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</si>
  <si>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</si>
  <si>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</si>
  <si>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</si>
  <si>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</si>
  <si>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</si>
  <si>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</si>
  <si>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</si>
  <si>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</si>
  <si>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</si>
  <si>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</si>
  <si>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</si>
  <si>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</si>
  <si>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</si>
  <si>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</si>
  <si>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</si>
  <si>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</si>
  <si>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</si>
  <si>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</si>
  <si>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</si>
  <si>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</si>
  <si>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</si>
  <si>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</si>
  <si>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</si>
  <si>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</si>
  <si>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</si>
  <si>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</si>
  <si>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</si>
  <si>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</si>
  <si>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</si>
  <si>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</si>
  <si>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</si>
  <si>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</si>
  <si>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</si>
  <si>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</si>
  <si>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</si>
  <si>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</si>
  <si>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</si>
  <si>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</si>
  <si>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</si>
  <si>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</si>
  <si>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</si>
  <si>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</si>
  <si>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</si>
  <si>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</si>
  <si>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</si>
  <si>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</si>
  <si>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</si>
  <si>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</si>
  <si>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</si>
  <si>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</si>
  <si>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</si>
  <si>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</si>
  <si>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</si>
  <si>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</si>
  <si>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</si>
  <si>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</si>
  <si>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</si>
  <si>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</si>
  <si>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</si>
  <si>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</si>
  <si>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</si>
  <si>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</si>
  <si>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</si>
  <si>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</si>
  <si>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</si>
  <si>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</si>
  <si>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</si>
  <si>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</si>
  <si>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</si>
  <si>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</si>
  <si>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</si>
  <si>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</si>
  <si>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</si>
  <si>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</si>
  <si>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</si>
  <si>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</si>
  <si>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</si>
  <si>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</si>
  <si>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</si>
  <si>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</si>
  <si>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</si>
  <si>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</si>
  <si>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</si>
  <si>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</si>
  <si>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</si>
  <si>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</si>
  <si>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</si>
  <si>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</si>
  <si>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</si>
  <si>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</si>
  <si>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</si>
  <si>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</si>
  <si>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</si>
  <si>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</si>
  <si>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</si>
  <si>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</si>
  <si>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</si>
  <si>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</si>
  <si>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</si>
  <si>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</si>
  <si>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</si>
  <si>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</si>
  <si>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</si>
  <si>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</si>
  <si>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</si>
  <si>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</si>
  <si>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</si>
  <si>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</si>
  <si>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</si>
  <si>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</si>
  <si>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</si>
  <si>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</si>
  <si>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</si>
  <si>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</si>
  <si>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</si>
  <si>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</si>
  <si>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</si>
  <si>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</si>
  <si>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</si>
  <si>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</si>
  <si>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</si>
  <si>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</si>
  <si>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</si>
  <si>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</si>
  <si>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</si>
  <si>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</si>
  <si>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</si>
  <si>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</si>
  <si>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</si>
  <si>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</si>
  <si>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</si>
  <si>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</si>
  <si>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</si>
  <si>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</si>
  <si>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</si>
  <si>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</si>
  <si>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</si>
  <si>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</si>
  <si>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</si>
  <si>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</si>
  <si>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</si>
  <si>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</si>
  <si>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</si>
  <si>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</si>
  <si>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</si>
  <si>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</si>
  <si>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</si>
  <si>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</si>
  <si>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</si>
  <si>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</si>
  <si>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</si>
  <si>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</si>
  <si>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</si>
  <si>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</si>
  <si>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</si>
  <si>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</si>
  <si>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</si>
  <si>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</si>
  <si>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</si>
  <si>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</si>
  <si>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</si>
  <si>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</si>
  <si>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</si>
  <si>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</si>
  <si>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</si>
  <si>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</si>
  <si>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</si>
  <si>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</si>
  <si>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</si>
  <si>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</si>
  <si>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</si>
  <si>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</si>
  <si>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</si>
  <si>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</si>
  <si>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</si>
  <si>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</si>
  <si>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</si>
  <si>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</si>
  <si>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</si>
  <si>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</si>
  <si>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</si>
  <si>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</si>
  <si>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</si>
  <si>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</si>
  <si>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</si>
  <si>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</si>
  <si>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</si>
  <si>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</si>
  <si>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</si>
  <si>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</si>
  <si>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</si>
  <si>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</si>
  <si>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</si>
  <si>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</si>
  <si>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</si>
  <si>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</si>
  <si>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</si>
  <si>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</si>
  <si>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</si>
  <si>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</si>
  <si>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</si>
  <si>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</si>
  <si>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</si>
  <si>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</si>
  <si>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</si>
  <si>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</si>
  <si>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</si>
  <si>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</si>
  <si>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</si>
  <si>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</si>
  <si>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</si>
  <si>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</si>
  <si>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</si>
  <si>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</si>
  <si>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</si>
  <si>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</si>
  <si>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</si>
  <si>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</si>
  <si>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</si>
  <si>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</si>
  <si>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</si>
  <si>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</si>
  <si>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</si>
  <si>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</si>
  <si>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</si>
  <si>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</si>
  <si>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</si>
  <si>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</si>
  <si>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</si>
  <si>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</si>
  <si>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</si>
  <si>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</si>
  <si>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</si>
  <si>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</si>
  <si>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</si>
  <si>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</si>
  <si>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</si>
  <si>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</si>
  <si>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</si>
  <si>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</si>
  <si>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</si>
  <si>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</si>
  <si>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</si>
  <si>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</si>
  <si>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</si>
  <si>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</si>
  <si>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</si>
  <si>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</si>
  <si>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</si>
  <si>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</si>
  <si>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</si>
  <si>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</si>
  <si>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</si>
  <si>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</si>
  <si>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</si>
  <si>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</si>
  <si>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</si>
  <si>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</si>
  <si>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</si>
  <si>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</si>
  <si>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</si>
  <si>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</si>
  <si>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</si>
  <si>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</si>
  <si>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</si>
  <si>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</si>
  <si>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</si>
  <si>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</si>
  <si>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</si>
  <si>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</si>
  <si>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</si>
  <si>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</si>
  <si>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</si>
  <si>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</si>
  <si>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</si>
  <si>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</si>
  <si>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</si>
  <si>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</si>
  <si>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</si>
  <si>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</si>
  <si>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</si>
  <si>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</si>
  <si>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</si>
  <si>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</si>
  <si>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</si>
  <si>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</si>
  <si>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</si>
  <si>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</si>
  <si>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</si>
  <si>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</si>
  <si>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</si>
  <si>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</si>
  <si>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</si>
  <si>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</si>
  <si>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</si>
  <si>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</si>
  <si>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</si>
  <si>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</si>
  <si>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</si>
  <si>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</si>
  <si>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</si>
  <si>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</si>
  <si>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</si>
  <si>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</si>
  <si>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</si>
  <si>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</si>
  <si>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</si>
  <si>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</si>
  <si>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</si>
  <si>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</si>
  <si>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</si>
  <si>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</si>
  <si>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</si>
  <si>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</si>
  <si>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</si>
  <si>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</si>
  <si>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</si>
  <si>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</si>
  <si>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</si>
  <si>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</si>
  <si>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</si>
  <si>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</si>
  <si>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</si>
  <si>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</si>
  <si>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</si>
  <si>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</si>
  <si>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</si>
  <si>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</si>
  <si>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</si>
  <si>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</si>
  <si>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</si>
  <si>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</si>
  <si>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</si>
  <si>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</si>
  <si>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</si>
  <si>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</si>
  <si>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</si>
  <si>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</si>
  <si>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</si>
  <si>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</si>
  <si>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</si>
  <si>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</si>
  <si>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</si>
  <si>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</si>
  <si>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</si>
  <si>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</si>
  <si>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</si>
  <si>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</si>
  <si>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</si>
  <si>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</si>
  <si>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</si>
  <si>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</si>
  <si>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</si>
  <si>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</si>
  <si>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</si>
  <si>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</si>
  <si>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</si>
  <si>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</si>
  <si>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</si>
  <si>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</si>
  <si>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</si>
  <si>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</si>
  <si>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</si>
  <si>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</si>
  <si>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</si>
  <si>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</si>
  <si>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</si>
  <si>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</si>
  <si>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</si>
  <si>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</si>
  <si>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</si>
  <si>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</si>
  <si>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</si>
  <si>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</si>
  <si>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</si>
  <si>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</si>
  <si>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</si>
  <si>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</si>
  <si>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</si>
  <si>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</si>
  <si>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</si>
  <si>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</si>
  <si>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</si>
  <si>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</si>
  <si>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</si>
  <si>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</si>
  <si>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</si>
  <si>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</si>
  <si>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</si>
  <si>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</si>
  <si>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</si>
  <si>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</si>
  <si>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</si>
  <si>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</si>
  <si>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</si>
  <si>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</si>
  <si>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</si>
  <si>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</si>
  <si>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</si>
  <si>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</si>
  <si>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</si>
  <si>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</si>
  <si>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</si>
  <si>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</si>
  <si>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</si>
  <si>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</si>
  <si>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</si>
  <si>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</si>
  <si>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</si>
  <si>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</si>
  <si>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</si>
  <si>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</si>
  <si>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</si>
  <si>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</si>
  <si>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</si>
  <si>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</si>
  <si>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</si>
  <si>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</si>
  <si>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</si>
  <si>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</si>
  <si>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</si>
  <si>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</si>
  <si>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</si>
  <si>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</si>
  <si>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</si>
  <si>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</si>
  <si>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</si>
  <si>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</si>
  <si>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</si>
  <si>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</si>
  <si>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</si>
  <si>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</si>
  <si>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</si>
  <si>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</si>
  <si>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</si>
  <si>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</si>
  <si>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</si>
  <si>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</si>
  <si>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</si>
  <si>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</si>
  <si>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</si>
  <si>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</si>
  <si>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</si>
  <si>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</si>
  <si>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</si>
  <si>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</si>
  <si>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</si>
  <si>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</si>
  <si>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</si>
  <si>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</si>
  <si>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</si>
  <si>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</si>
  <si>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</si>
  <si>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</si>
  <si>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</si>
  <si>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</si>
  <si>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</si>
  <si>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</si>
  <si>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</si>
  <si>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</si>
  <si>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</si>
  <si>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</si>
  <si>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</si>
  <si>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</si>
  <si>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</si>
  <si>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</si>
  <si>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</si>
  <si>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</si>
  <si>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</si>
  <si>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</si>
  <si>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</si>
  <si>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</si>
  <si>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</si>
  <si>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</si>
  <si>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</si>
  <si>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</si>
  <si>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</si>
  <si>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</si>
  <si>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</si>
  <si>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</si>
  <si>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</si>
  <si>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</si>
  <si>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</si>
  <si>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</si>
  <si>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</si>
  <si>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</si>
  <si>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</si>
  <si>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</si>
  <si>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</si>
  <si>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</si>
  <si>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</si>
  <si>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</si>
  <si>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</si>
  <si>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</si>
  <si>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</si>
  <si>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</si>
  <si>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</si>
  <si>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</si>
  <si>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</si>
  <si>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</si>
  <si>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</si>
  <si>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</si>
  <si>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</si>
  <si>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</si>
  <si>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</si>
  <si>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</si>
  <si>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</si>
  <si>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</si>
  <si>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</si>
  <si>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</si>
  <si>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</si>
  <si>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</si>
  <si>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</si>
  <si>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</si>
  <si>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</si>
  <si>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</si>
  <si>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</si>
  <si>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</si>
  <si>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</si>
  <si>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</si>
  <si>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</si>
  <si>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</si>
  <si>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</si>
  <si>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</si>
  <si>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</si>
  <si>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</si>
  <si>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</si>
  <si>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</si>
  <si>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</si>
  <si>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</si>
  <si>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</si>
  <si>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</si>
  <si>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</si>
  <si>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</si>
  <si>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</si>
  <si>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</si>
  <si>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</si>
  <si>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</si>
  <si>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</si>
  <si>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</si>
  <si>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</si>
  <si>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</si>
  <si>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</si>
  <si>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</si>
  <si>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</si>
  <si>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</si>
  <si>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</si>
  <si>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</si>
  <si>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</si>
  <si>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</si>
  <si>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</si>
  <si>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</si>
  <si>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</si>
  <si>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</si>
  <si>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</si>
  <si>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</si>
  <si>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</si>
  <si>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</si>
  <si>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</si>
  <si>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</si>
  <si>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</si>
  <si>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</si>
  <si>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</si>
  <si>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</si>
  <si>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</si>
  <si>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</si>
  <si>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</si>
  <si>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</si>
  <si>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</si>
  <si>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</si>
  <si>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</si>
  <si>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</si>
  <si>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</si>
  <si>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</si>
  <si>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</si>
  <si>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</si>
  <si>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</si>
  <si>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</si>
  <si>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</si>
  <si>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</si>
  <si>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</si>
  <si>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</si>
  <si>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</si>
  <si>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</si>
  <si>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</si>
  <si>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</si>
  <si>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</si>
  <si>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</si>
  <si>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</si>
  <si>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</si>
  <si>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</si>
  <si>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</si>
  <si>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</si>
  <si>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</si>
  <si>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</si>
  <si>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</si>
  <si>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</si>
  <si>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</si>
  <si>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</si>
  <si>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</si>
  <si>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</si>
  <si>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</si>
  <si>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</si>
  <si>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</si>
  <si>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</si>
  <si>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</si>
  <si>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</si>
  <si>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</si>
  <si>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</si>
  <si>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</si>
  <si>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</si>
  <si>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</si>
  <si>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</si>
  <si>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</si>
  <si>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</si>
  <si>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</si>
  <si>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</si>
  <si>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</si>
  <si>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</si>
  <si>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</si>
  <si>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</si>
  <si>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</si>
  <si>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</si>
  <si>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</si>
  <si>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</si>
  <si>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</si>
  <si>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</si>
  <si>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</si>
  <si>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</si>
  <si>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</si>
  <si>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</si>
  <si>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</si>
  <si>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</si>
  <si>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</si>
  <si>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</si>
  <si>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</si>
  <si>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</si>
  <si>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</si>
  <si>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</si>
  <si>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</si>
  <si>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</si>
  <si>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</si>
  <si>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</si>
  <si>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</si>
  <si>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</si>
  <si>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</si>
  <si>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</si>
  <si>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</si>
  <si>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</si>
  <si>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</si>
  <si>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</si>
  <si>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</si>
  <si>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</si>
  <si>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</si>
  <si>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</si>
  <si>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</si>
  <si>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</si>
  <si>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</si>
  <si>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</si>
  <si>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</si>
  <si>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</si>
  <si>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</si>
  <si>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</si>
  <si>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</si>
  <si>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</si>
  <si>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</si>
  <si>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</si>
  <si>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</si>
  <si>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</si>
  <si>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</si>
  <si>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</si>
  <si>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</si>
  <si>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</si>
  <si>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</si>
  <si>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</si>
  <si>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</si>
  <si>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</si>
  <si>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</si>
  <si>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</si>
  <si>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</si>
  <si>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</si>
  <si>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</si>
  <si>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</si>
  <si>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</si>
  <si>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</si>
  <si>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</si>
  <si>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</si>
  <si>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</si>
  <si>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</si>
  <si>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</si>
  <si>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</si>
  <si>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</si>
  <si>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</si>
  <si>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</si>
  <si>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</si>
  <si>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</si>
  <si>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</si>
  <si>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</si>
  <si>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</si>
  <si>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</si>
  <si>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</si>
  <si>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</si>
  <si>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</si>
  <si>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</si>
  <si>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</si>
  <si>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</si>
  <si>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</si>
  <si>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</si>
  <si>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</si>
  <si>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</si>
  <si>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</si>
  <si>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</si>
  <si>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</si>
  <si>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</si>
  <si>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</si>
  <si>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</si>
  <si>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</si>
  <si>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</si>
  <si>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</si>
  <si>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</si>
  <si>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</si>
  <si>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</si>
  <si>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</si>
  <si>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</si>
  <si>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</si>
  <si>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</si>
  <si>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</si>
  <si>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</si>
  <si>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</si>
  <si>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</si>
  <si>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</si>
  <si>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</si>
  <si>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</si>
  <si>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</si>
  <si>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</si>
  <si>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</si>
  <si>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</si>
  <si>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</si>
  <si>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</si>
  <si>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</si>
  <si>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</si>
  <si>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</si>
  <si>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</si>
  <si>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</si>
  <si>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</si>
  <si>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</si>
  <si>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</si>
  <si>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</si>
  <si>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</si>
  <si>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</si>
  <si>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</si>
  <si>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</si>
  <si>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</si>
  <si>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</si>
  <si>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</si>
  <si>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</si>
  <si>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</si>
  <si>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</si>
  <si>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</si>
  <si>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</si>
  <si>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</si>
  <si>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</si>
  <si>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</si>
  <si>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</si>
  <si>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</si>
  <si>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</si>
  <si>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</si>
  <si>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</si>
  <si>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</si>
  <si>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</si>
  <si>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</si>
  <si>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</si>
  <si>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</si>
  <si>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</si>
  <si>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</si>
  <si>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</si>
  <si>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</si>
  <si>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</si>
  <si>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</si>
  <si>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</si>
  <si>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</si>
  <si>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</si>
  <si>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</si>
  <si>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</si>
  <si>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</si>
  <si>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</si>
  <si>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</si>
  <si>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</si>
  <si>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</si>
  <si>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</si>
  <si>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</si>
  <si>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</si>
  <si>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</si>
  <si>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</si>
  <si>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</si>
  <si>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</si>
  <si>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</si>
  <si>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</si>
  <si>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</si>
  <si>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</si>
  <si>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</si>
  <si>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</si>
  <si>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</si>
  <si>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</si>
  <si>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</si>
  <si>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</si>
  <si>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</si>
  <si>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</si>
  <si>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</si>
  <si>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</si>
  <si>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</si>
  <si>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</si>
  <si>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</si>
  <si>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</si>
  <si>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</si>
  <si>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</si>
  <si>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</si>
  <si>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</si>
  <si>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</si>
  <si>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</si>
  <si>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</si>
  <si>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</si>
  <si>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</si>
  <si>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</si>
  <si>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</si>
  <si>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</si>
  <si>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</si>
  <si>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</si>
  <si>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</si>
  <si>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</si>
  <si>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</si>
  <si>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</si>
  <si>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</si>
  <si>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</si>
  <si>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</si>
  <si>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</si>
  <si>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</si>
  <si>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</si>
  <si>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</si>
  <si>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</si>
  <si>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</si>
  <si>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</si>
  <si>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</si>
  <si>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</si>
  <si>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</si>
  <si>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</si>
  <si>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</si>
  <si>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</si>
  <si>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</si>
  <si>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</si>
  <si>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</si>
  <si>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</si>
  <si>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</si>
  <si>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</si>
  <si>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</si>
  <si>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</si>
  <si>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</si>
  <si>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</si>
  <si>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</si>
  <si>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</si>
  <si>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</si>
  <si>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</si>
  <si>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</si>
  <si>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</si>
  <si>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</si>
  <si>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</si>
  <si>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</si>
  <si>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</si>
  <si>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</si>
  <si>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</si>
  <si>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</si>
  <si>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</si>
  <si>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</si>
  <si>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</si>
  <si>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</si>
  <si>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</si>
  <si>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</si>
  <si>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</si>
  <si>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</si>
  <si>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</si>
  <si>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</si>
  <si>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</si>
  <si>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</si>
  <si>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</si>
  <si>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</si>
  <si>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</si>
  <si>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</si>
  <si>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</si>
  <si>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</si>
  <si>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</si>
  <si>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</si>
  <si>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</si>
  <si>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</si>
  <si>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</si>
  <si>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</si>
  <si>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</si>
  <si>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</si>
  <si>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</si>
  <si>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</si>
  <si>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</si>
  <si>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</si>
  <si>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</si>
  <si>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</si>
  <si>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</si>
  <si>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</si>
  <si>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</si>
  <si>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</si>
  <si>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</si>
  <si>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</si>
  <si>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</si>
  <si>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</si>
  <si>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</si>
  <si>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</si>
  <si>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</si>
  <si>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</si>
  <si>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</si>
  <si>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</si>
  <si>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</si>
  <si>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</si>
  <si>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</si>
  <si>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</si>
  <si>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</si>
  <si>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</si>
  <si>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</si>
  <si>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</si>
  <si>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</si>
  <si>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</si>
  <si>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</si>
  <si>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</si>
  <si>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</si>
  <si>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</si>
  <si>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</si>
  <si>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</si>
  <si>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</si>
  <si>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</si>
  <si>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</si>
  <si>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</si>
  <si>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</si>
  <si>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</si>
  <si>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</si>
  <si>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</si>
  <si>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</si>
  <si>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</si>
  <si>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</si>
  <si>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</si>
  <si>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</si>
  <si>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</si>
  <si>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</si>
  <si>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</si>
  <si>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</si>
  <si>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</si>
  <si>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</si>
  <si>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</si>
  <si>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</si>
  <si>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</si>
  <si>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</si>
  <si>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</si>
  <si>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</si>
  <si>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</si>
  <si>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</si>
  <si>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</si>
  <si>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</si>
  <si>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</si>
  <si>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</si>
  <si>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</si>
  <si>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</si>
  <si>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</si>
  <si>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</si>
  <si>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</si>
  <si>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</si>
  <si>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</si>
  <si>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</si>
  <si>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</si>
  <si>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</si>
  <si>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</si>
  <si>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</si>
  <si>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</si>
  <si>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</si>
  <si>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</si>
  <si>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</si>
  <si>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</si>
  <si>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</si>
  <si>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</si>
  <si>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</si>
  <si>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</si>
  <si>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</si>
  <si>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</si>
  <si>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</si>
  <si>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</si>
  <si>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</si>
  <si>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</si>
  <si>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</si>
  <si>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</si>
  <si>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</si>
  <si>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</si>
  <si>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</si>
  <si>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</si>
  <si>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</si>
  <si>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</si>
  <si>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</si>
  <si>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</si>
  <si>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</si>
  <si>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</si>
  <si>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</si>
  <si>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</si>
  <si>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</si>
  <si>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</si>
  <si>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</si>
  <si>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</si>
  <si>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</si>
  <si>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</si>
  <si>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</si>
  <si>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</si>
  <si>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</si>
  <si>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</si>
  <si>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</si>
  <si>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</si>
  <si>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</si>
  <si>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</si>
  <si>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</si>
  <si>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</si>
  <si>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</si>
  <si>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</si>
  <si>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</si>
  <si>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</si>
  <si>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</si>
  <si>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</si>
  <si>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</si>
  <si>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</si>
  <si>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</si>
  <si>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</si>
  <si>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</si>
  <si>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</si>
  <si>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</si>
  <si>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</si>
  <si>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</si>
  <si>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</si>
  <si>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</si>
  <si>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</si>
  <si>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</si>
  <si>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</si>
  <si>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</si>
  <si>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</si>
  <si>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</si>
  <si>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</si>
  <si>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</si>
  <si>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</si>
  <si>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</si>
  <si>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</si>
  <si>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</si>
  <si>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</si>
  <si>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</si>
  <si>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</si>
  <si>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</si>
  <si>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</si>
  <si>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</si>
  <si>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</si>
  <si>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</si>
  <si>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</si>
  <si>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</si>
  <si>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</si>
  <si>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</si>
  <si>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</si>
  <si>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</si>
  <si>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</si>
  <si>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</si>
  <si>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</si>
  <si>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</si>
  <si>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</si>
  <si>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</si>
  <si>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</si>
  <si>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</si>
  <si>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</si>
  <si>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</si>
  <si>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</si>
  <si>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</si>
  <si>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</si>
  <si>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</si>
  <si>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</si>
  <si>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</si>
  <si>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</si>
  <si>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</si>
  <si>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</si>
  <si>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</si>
  <si>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</si>
  <si>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</si>
  <si>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</si>
  <si>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</si>
  <si>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</si>
  <si>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</si>
  <si>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</si>
  <si>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</si>
  <si>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</si>
  <si>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</si>
  <si>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</si>
  <si>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</si>
  <si>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</si>
  <si>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</si>
  <si>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</si>
  <si>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</si>
  <si>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</si>
  <si>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</si>
  <si>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</si>
  <si>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</si>
  <si>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</si>
  <si>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</si>
  <si>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</si>
  <si>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</si>
  <si>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</si>
  <si>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</si>
  <si>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</si>
  <si>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</si>
  <si>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</si>
  <si>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</si>
  <si>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</si>
  <si>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</si>
  <si>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</si>
  <si>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</si>
  <si>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</si>
  <si>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</si>
  <si>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</si>
  <si>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</si>
  <si>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</si>
  <si>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</si>
  <si>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</si>
  <si>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</si>
  <si>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</si>
  <si>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</si>
  <si>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</si>
  <si>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</si>
  <si>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</si>
  <si>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</si>
  <si>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</si>
  <si>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</si>
  <si>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</si>
  <si>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</si>
  <si>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</si>
  <si>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</si>
  <si>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</si>
  <si>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</si>
  <si>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</si>
  <si>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</si>
  <si>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</si>
  <si>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</si>
  <si>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</si>
  <si>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</si>
  <si>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</si>
  <si>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</si>
  <si>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</si>
  <si>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</si>
  <si>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</si>
  <si>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</si>
  <si>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</si>
  <si>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</si>
  <si>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</si>
  <si>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</si>
  <si>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</si>
  <si>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</si>
  <si>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</si>
  <si>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</si>
  <si>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</si>
  <si>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</si>
  <si>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</si>
  <si>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</si>
  <si>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</si>
  <si>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</si>
  <si>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</si>
  <si>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</si>
  <si>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</si>
  <si>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</si>
  <si>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</si>
  <si>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</si>
  <si>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</si>
  <si>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</si>
  <si>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</si>
  <si>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</si>
  <si>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</si>
  <si>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</si>
  <si>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</si>
  <si>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</si>
  <si>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</si>
  <si>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</si>
  <si>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</si>
  <si>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</si>
  <si>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</si>
  <si>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</si>
  <si>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</si>
  <si>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</si>
  <si>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</si>
  <si>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</si>
  <si>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</si>
  <si>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</si>
  <si>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</si>
  <si>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</si>
  <si>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</si>
  <si>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</si>
  <si>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</si>
  <si>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</si>
  <si>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</si>
  <si>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</si>
  <si>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</si>
  <si>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</si>
  <si>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</si>
  <si>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</si>
  <si>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</si>
  <si>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</si>
  <si>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</si>
  <si>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</si>
  <si>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</si>
  <si>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</si>
  <si>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</si>
  <si>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</si>
  <si>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</si>
  <si>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</si>
  <si>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</si>
  <si>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</si>
  <si>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</si>
  <si>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</si>
  <si>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</si>
  <si>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</si>
  <si>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</si>
  <si>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</si>
  <si>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</si>
  <si>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</si>
  <si>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</si>
  <si>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</si>
  <si>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</si>
  <si>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</si>
  <si>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</si>
  <si>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</si>
  <si>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</si>
  <si>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</si>
  <si>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</si>
  <si>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</si>
  <si>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</si>
  <si>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</si>
  <si>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</si>
  <si>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</si>
  <si>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</si>
  <si>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</si>
  <si>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</si>
  <si>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</si>
  <si>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</si>
  <si>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</si>
  <si>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</si>
  <si>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</si>
  <si>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</si>
  <si>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</si>
  <si>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</si>
  <si>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</si>
  <si>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</si>
  <si>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</si>
  <si>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</si>
  <si>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</si>
  <si>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</si>
  <si>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</si>
  <si>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</si>
  <si>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</si>
  <si>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</si>
  <si>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</si>
  <si>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</si>
  <si>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</si>
  <si>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</si>
  <si>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</si>
  <si>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</si>
  <si>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</si>
  <si>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</si>
  <si>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</si>
  <si>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</si>
  <si>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</si>
  <si>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</si>
  <si>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</si>
  <si>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</si>
  <si>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</si>
  <si>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</si>
  <si>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</si>
  <si>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</si>
  <si>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</si>
  <si>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</si>
  <si>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</si>
  <si>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</si>
  <si>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</si>
  <si>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</si>
  <si>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</si>
  <si>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</si>
  <si>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</si>
  <si>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</si>
  <si>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</si>
  <si>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</si>
  <si>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</si>
  <si>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</si>
  <si>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</si>
  <si>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</si>
  <si>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</si>
  <si>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</si>
  <si>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</si>
  <si>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</si>
  <si>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</si>
  <si>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</si>
  <si>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</si>
  <si>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</si>
  <si>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</si>
  <si>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</si>
  <si>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</si>
  <si>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</si>
  <si>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</si>
  <si>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</si>
  <si>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</si>
  <si>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</si>
  <si>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</si>
  <si>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</si>
  <si>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</si>
  <si>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</si>
  <si>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</si>
  <si>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</si>
  <si>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</si>
  <si>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</si>
  <si>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</si>
  <si>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</si>
  <si>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</si>
  <si>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</si>
  <si>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</si>
  <si>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</si>
  <si>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</si>
  <si>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</si>
  <si>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</si>
  <si>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</si>
  <si>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</si>
  <si>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</si>
  <si>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</si>
  <si>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</si>
  <si>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</si>
  <si>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</si>
  <si>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</si>
  <si>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</si>
  <si>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</si>
  <si>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</si>
  <si>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</si>
  <si>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</si>
  <si>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</si>
  <si>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</si>
  <si>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</si>
  <si>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</si>
  <si>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</si>
  <si>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</si>
  <si>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</si>
  <si>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</si>
  <si>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</si>
  <si>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</si>
  <si>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</si>
  <si>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</si>
  <si>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</si>
  <si>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</si>
  <si>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</si>
  <si>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</si>
  <si>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</si>
  <si>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</si>
  <si>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</si>
  <si>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</si>
  <si>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</si>
  <si>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</si>
  <si>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</si>
  <si>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</si>
  <si>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</si>
  <si>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</si>
  <si>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</si>
  <si>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</si>
  <si>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</si>
  <si>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</si>
  <si>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</si>
  <si>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</si>
  <si>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</si>
  <si>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</si>
  <si>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</si>
  <si>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</si>
  <si>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</si>
  <si>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</si>
  <si>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</si>
  <si>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</si>
  <si>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</si>
  <si>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</si>
  <si>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</si>
  <si>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</si>
  <si>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</si>
  <si>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</si>
  <si>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</si>
  <si>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</si>
  <si>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</si>
  <si>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</si>
  <si>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</si>
  <si>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</si>
  <si>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</si>
  <si>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</si>
  <si>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</si>
  <si>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</si>
  <si>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</si>
  <si>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</si>
  <si>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</si>
  <si>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</si>
  <si>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</si>
  <si>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</si>
  <si>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</si>
  <si>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</si>
  <si>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</si>
  <si>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</si>
  <si>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</si>
  <si>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</si>
  <si>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</si>
  <si>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</si>
  <si>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</si>
  <si>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</si>
  <si>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</si>
  <si>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</si>
  <si>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</si>
  <si>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</si>
  <si>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</si>
  <si>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</si>
  <si>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</si>
  <si>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</si>
  <si>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</si>
  <si>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</si>
  <si>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</si>
  <si>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</si>
  <si>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</si>
  <si>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</si>
  <si>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</si>
  <si>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</si>
  <si>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</si>
  <si>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</si>
  <si>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</si>
  <si>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</si>
  <si>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</si>
  <si>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</si>
  <si>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</si>
  <si>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</si>
  <si>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</si>
  <si>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</si>
  <si>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</si>
  <si>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</si>
  <si>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</si>
  <si>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</si>
  <si>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</si>
  <si>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</si>
  <si>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</si>
  <si>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</si>
  <si>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</si>
  <si>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</si>
  <si>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</si>
  <si>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</si>
  <si>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</si>
  <si>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</si>
  <si>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</si>
  <si>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</si>
  <si>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</si>
  <si>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</si>
  <si>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</si>
  <si>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</si>
  <si>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</si>
  <si>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</si>
  <si>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</si>
  <si>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</si>
  <si>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</si>
  <si>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</si>
  <si>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</si>
  <si>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</si>
  <si>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</si>
  <si>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</si>
  <si>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</si>
  <si>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</si>
  <si>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</si>
  <si>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</si>
  <si>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</si>
  <si>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</si>
  <si>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</si>
  <si>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</si>
  <si>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</si>
  <si>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</si>
  <si>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</si>
  <si>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</si>
  <si>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</si>
  <si>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</si>
  <si>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</si>
  <si>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</si>
  <si>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</si>
  <si>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</si>
  <si>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</si>
  <si>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</si>
  <si>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</si>
  <si>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</si>
  <si>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</si>
  <si>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</si>
  <si>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</si>
  <si>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</si>
  <si>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</si>
  <si>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</si>
  <si>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</si>
  <si>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</si>
  <si>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</si>
  <si>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</si>
  <si>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</si>
  <si>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</si>
  <si>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</si>
  <si>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</si>
  <si>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</si>
  <si>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</si>
  <si>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</si>
  <si>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</si>
  <si>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</si>
  <si>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</si>
  <si>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</si>
  <si>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</si>
  <si>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</si>
  <si>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</si>
  <si>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</si>
  <si>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</si>
  <si>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</si>
  <si>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</si>
  <si>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</si>
  <si>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</si>
  <si>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</si>
  <si>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</si>
  <si>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</si>
  <si>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</si>
  <si>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</si>
  <si>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</si>
  <si>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</si>
  <si>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</si>
  <si>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</si>
  <si>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</si>
  <si>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</si>
  <si>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</si>
  <si>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</si>
  <si>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</si>
  <si>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</si>
  <si>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</si>
  <si>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</si>
  <si>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</si>
  <si>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</si>
  <si>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</si>
  <si>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</si>
  <si>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</si>
  <si>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</si>
  <si>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</si>
  <si>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</si>
  <si>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</si>
  <si>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</si>
  <si>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</si>
  <si>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</si>
  <si>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</si>
  <si>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</si>
  <si>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</si>
  <si>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</si>
  <si>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</si>
  <si>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</si>
  <si>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</si>
  <si>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</si>
  <si>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</si>
  <si>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</si>
  <si>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</si>
  <si>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</si>
  <si>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</si>
  <si>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</si>
  <si>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</si>
  <si>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</si>
  <si>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</si>
  <si>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</si>
  <si>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</si>
  <si>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</si>
  <si>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</si>
  <si>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</si>
  <si>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</si>
  <si>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</si>
  <si>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</si>
  <si>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</si>
  <si>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</si>
  <si>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</si>
  <si>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</si>
  <si>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</si>
  <si>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</si>
  <si>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</si>
  <si>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</si>
  <si>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</si>
  <si>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</si>
  <si>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</si>
  <si>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</si>
  <si>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</si>
  <si>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</si>
  <si>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</si>
  <si>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</si>
  <si>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</si>
  <si>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</si>
  <si>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</si>
  <si>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</si>
  <si>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</si>
  <si>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</si>
  <si>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</si>
  <si>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</si>
  <si>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</si>
  <si>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</si>
  <si>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</si>
  <si>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</si>
  <si>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</si>
  <si>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</si>
  <si>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</si>
  <si>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</si>
  <si>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</si>
  <si>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</si>
  <si>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</si>
  <si>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</si>
  <si>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</si>
  <si>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</si>
  <si>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</si>
  <si>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</si>
  <si>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</si>
  <si>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</si>
  <si>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</si>
  <si>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</si>
  <si>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</si>
  <si>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</si>
  <si>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</si>
  <si>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</si>
  <si>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</si>
  <si>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</si>
  <si>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</si>
  <si>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</si>
  <si>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</si>
  <si>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</si>
  <si>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</si>
  <si>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</si>
  <si>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</si>
  <si>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</si>
  <si>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</si>
  <si>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</si>
  <si>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</si>
  <si>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</si>
  <si>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</si>
  <si>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</si>
  <si>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</si>
  <si>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</si>
  <si>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</si>
  <si>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</si>
  <si>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</si>
  <si>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</si>
  <si>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</si>
  <si>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</si>
  <si>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</si>
  <si>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</si>
  <si>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</si>
  <si>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</si>
  <si>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</si>
  <si>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</si>
  <si>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</si>
  <si>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</si>
  <si>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</si>
  <si>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</si>
  <si>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</si>
  <si>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</si>
  <si>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</si>
  <si>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</si>
  <si>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</si>
  <si>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</si>
  <si>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</si>
  <si>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</si>
  <si>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</si>
  <si>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</si>
  <si>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</si>
  <si>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</si>
  <si>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</si>
  <si>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</si>
  <si>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</si>
  <si>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</si>
  <si>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</si>
  <si>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</si>
  <si>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</si>
  <si>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</si>
  <si>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</si>
  <si>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</si>
  <si>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</si>
  <si>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</si>
  <si>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</si>
  <si>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</si>
  <si>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</si>
  <si>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</si>
  <si>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</si>
  <si>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</si>
  <si>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</si>
  <si>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</si>
  <si>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</si>
  <si>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</si>
  <si>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</si>
  <si>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</si>
  <si>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</si>
  <si>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</si>
  <si>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</si>
  <si>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</si>
  <si>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</si>
  <si>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</si>
  <si>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</si>
  <si>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</si>
  <si>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</si>
  <si>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</si>
  <si>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</si>
  <si>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</si>
  <si>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</si>
  <si>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</si>
  <si>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</si>
  <si>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</si>
  <si>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</si>
  <si>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</si>
  <si>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</si>
  <si>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</si>
  <si>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</si>
  <si>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</si>
  <si>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</si>
  <si>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</si>
  <si>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</si>
  <si>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</si>
  <si>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</si>
  <si>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</si>
  <si>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</si>
  <si>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</si>
  <si>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</si>
  <si>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</si>
  <si>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</si>
  <si>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</si>
  <si>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</si>
  <si>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</si>
  <si>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</si>
  <si>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</si>
  <si>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</si>
  <si>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</si>
  <si>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</si>
  <si>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</si>
  <si>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</si>
  <si>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</si>
  <si>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</si>
  <si>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</si>
  <si>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</si>
  <si>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</si>
  <si>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</si>
  <si>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</si>
  <si>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</si>
  <si>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</si>
  <si>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</si>
  <si>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</si>
  <si>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</si>
  <si>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</si>
  <si>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</si>
  <si>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</si>
  <si>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</si>
  <si>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</si>
  <si>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</si>
  <si>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</si>
  <si>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</si>
  <si>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</si>
  <si>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</si>
  <si>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</si>
  <si>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</si>
  <si>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</si>
  <si>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</si>
  <si>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</si>
  <si>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</si>
  <si>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</si>
  <si>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</si>
  <si>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</si>
  <si>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</si>
  <si>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</si>
  <si>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</si>
  <si>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</si>
  <si>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</si>
  <si>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</si>
  <si>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</si>
  <si>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</si>
  <si>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</si>
  <si>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</si>
  <si>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</si>
  <si>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</si>
  <si>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</si>
  <si>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</si>
  <si>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</si>
  <si>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</si>
  <si>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</si>
  <si>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</si>
  <si>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</si>
  <si>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</si>
  <si>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</si>
  <si>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</si>
  <si>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</si>
  <si>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</si>
  <si>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</si>
  <si>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</si>
  <si>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</si>
  <si>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</si>
  <si>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</si>
  <si>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</si>
  <si>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</si>
  <si>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</si>
  <si>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</si>
  <si>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</si>
  <si>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</si>
  <si>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</si>
  <si>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</si>
  <si>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</si>
  <si>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</si>
  <si>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</si>
  <si>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</si>
  <si>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</si>
  <si>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</si>
  <si>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</si>
  <si>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</si>
  <si>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</si>
  <si>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</si>
  <si>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</si>
  <si>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</si>
  <si>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</si>
  <si>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</si>
  <si>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</si>
  <si>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</si>
  <si>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</si>
  <si>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</si>
  <si>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</si>
  <si>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</si>
  <si>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</si>
  <si>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</si>
  <si>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</si>
  <si>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</si>
  <si>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</si>
  <si>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</si>
  <si>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</si>
  <si>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</si>
  <si>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</si>
  <si>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</si>
  <si>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</si>
  <si>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</si>
  <si>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</si>
  <si>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</si>
  <si>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</si>
  <si>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</si>
  <si>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</si>
  <si>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</si>
  <si>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</si>
  <si>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</si>
  <si>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</si>
  <si>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</si>
  <si>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</si>
  <si>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</si>
  <si>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</si>
  <si>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</si>
  <si>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</si>
  <si>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</si>
  <si>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</si>
  <si>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</si>
  <si>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</si>
  <si>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</si>
  <si>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</si>
  <si>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</si>
  <si>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</si>
  <si>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</si>
  <si>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</si>
  <si>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</si>
  <si>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</si>
  <si>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</si>
  <si>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</si>
  <si>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</si>
  <si>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</si>
  <si>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</si>
  <si>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</si>
  <si>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</si>
  <si>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</si>
  <si>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</si>
  <si>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</si>
  <si>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</si>
  <si>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</si>
  <si>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</si>
  <si>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</si>
  <si>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</si>
  <si>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</si>
  <si>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</si>
  <si>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</si>
  <si>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</si>
  <si>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</si>
  <si>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</si>
  <si>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</si>
  <si>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</si>
  <si>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</si>
  <si>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</si>
  <si>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</si>
  <si>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</si>
  <si>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</si>
  <si>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</si>
  <si>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</si>
  <si>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</si>
  <si>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</si>
  <si>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</si>
  <si>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</si>
  <si>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</si>
  <si>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</si>
  <si>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</si>
  <si>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</si>
  <si>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</si>
  <si>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</si>
  <si>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</si>
  <si>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</si>
  <si>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</si>
  <si>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</si>
  <si>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</si>
  <si>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</si>
  <si>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</si>
  <si>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</si>
  <si>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</si>
  <si>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</si>
  <si>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</si>
  <si>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</si>
  <si>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</si>
  <si>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</si>
  <si>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</si>
  <si>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</si>
  <si>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</si>
  <si>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</si>
  <si>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</si>
  <si>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</si>
  <si>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</si>
  <si>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</si>
  <si>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</si>
  <si>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</si>
  <si>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</si>
  <si>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</si>
  <si>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</si>
  <si>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</si>
  <si>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</si>
  <si>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</si>
  <si>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</si>
  <si>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</si>
  <si>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</si>
  <si>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</si>
  <si>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</si>
  <si>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</si>
  <si>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</si>
  <si>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</si>
  <si>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</si>
  <si>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</si>
  <si>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</si>
  <si>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</si>
  <si>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</si>
  <si>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</si>
  <si>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</si>
  <si>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</si>
  <si>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</si>
  <si>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</si>
  <si>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</si>
  <si>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</si>
  <si>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</si>
  <si>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</si>
  <si>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</si>
  <si>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</si>
  <si>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</si>
  <si>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</si>
  <si>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</si>
  <si>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</si>
  <si>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</si>
  <si>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</si>
  <si>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</si>
  <si>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</si>
  <si>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</si>
  <si>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</si>
  <si>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</si>
  <si>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</si>
  <si>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</si>
  <si>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</si>
  <si>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</si>
  <si>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</si>
  <si>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</si>
  <si>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</si>
  <si>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</si>
  <si>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</si>
  <si>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</si>
  <si>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</si>
  <si>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</si>
  <si>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</si>
  <si>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</si>
  <si>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</si>
  <si>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</si>
  <si>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</si>
  <si>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</si>
  <si>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</si>
  <si>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</si>
  <si>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</si>
  <si>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</si>
  <si>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</si>
  <si>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</si>
  <si>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</si>
  <si>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</si>
  <si>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</si>
  <si>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</si>
  <si>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</si>
  <si>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</si>
  <si>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</si>
  <si>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</si>
  <si>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</si>
  <si>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</si>
  <si>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</si>
  <si>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</si>
  <si>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</si>
  <si>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</si>
  <si>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</si>
  <si>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</si>
  <si>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</si>
  <si>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</si>
  <si>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</si>
  <si>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</si>
  <si>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</si>
  <si>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</si>
  <si>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</si>
  <si>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</si>
  <si>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</si>
  <si>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</si>
  <si>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</si>
  <si>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</si>
  <si>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</si>
  <si>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</si>
  <si>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</si>
  <si>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</si>
  <si>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</si>
  <si>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</si>
  <si>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</si>
  <si>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</si>
  <si>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</si>
  <si>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</si>
  <si>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</si>
  <si>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</si>
  <si>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</si>
  <si>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</si>
  <si>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</si>
  <si>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</si>
  <si>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</si>
  <si>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</si>
  <si>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</si>
  <si>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</si>
  <si>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</si>
  <si>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</si>
  <si>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</si>
  <si>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</si>
  <si>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</si>
  <si>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</si>
  <si>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</si>
  <si>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</si>
  <si>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</si>
  <si>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</si>
  <si>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</si>
  <si>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</si>
  <si>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</si>
  <si>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</si>
  <si>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</si>
  <si>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</si>
  <si>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</si>
  <si>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</si>
  <si>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</si>
  <si>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</si>
  <si>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</si>
  <si>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</si>
  <si>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</si>
  <si>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</si>
  <si>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</si>
  <si>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</si>
  <si>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</si>
  <si>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</si>
  <si>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</si>
  <si>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</si>
  <si>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</si>
  <si>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</si>
  <si>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</si>
  <si>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</si>
  <si>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</si>
  <si>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</si>
  <si>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</si>
  <si>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</si>
  <si>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</si>
  <si>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</si>
  <si>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</si>
  <si>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</si>
  <si>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</si>
  <si>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</si>
  <si>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</si>
  <si>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</si>
  <si>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</si>
  <si>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</si>
  <si>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</si>
  <si>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</si>
  <si>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</si>
  <si>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</si>
  <si>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</si>
  <si>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</si>
  <si>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</si>
  <si>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</si>
  <si>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</si>
  <si>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</si>
  <si>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</si>
  <si>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</si>
  <si>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</si>
  <si>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</si>
  <si>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</si>
  <si>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</si>
  <si>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</si>
  <si>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</si>
  <si>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</si>
  <si>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</si>
  <si>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</si>
  <si>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</si>
  <si>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</si>
  <si>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</si>
  <si>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</si>
  <si>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</si>
  <si>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</si>
  <si>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</si>
  <si>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</si>
  <si>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</si>
  <si>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</si>
  <si>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</si>
  <si>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</si>
  <si>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</si>
  <si>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</si>
  <si>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</si>
  <si>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</si>
  <si>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</si>
  <si>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</si>
  <si>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</si>
  <si>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</si>
  <si>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</si>
  <si>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</si>
  <si>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</si>
  <si>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</si>
  <si>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</si>
  <si>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</si>
  <si>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</si>
  <si>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</si>
  <si>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</si>
  <si>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</si>
  <si>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</si>
  <si>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</si>
  <si>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</si>
  <si>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</si>
  <si>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</si>
  <si>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</si>
  <si>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</si>
  <si>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</si>
  <si>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</si>
  <si>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</si>
  <si>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</si>
  <si>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</si>
  <si>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</si>
  <si>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</si>
  <si>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</si>
  <si>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</si>
  <si>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</si>
  <si>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</si>
  <si>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</si>
  <si>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</si>
  <si>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</si>
  <si>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</si>
  <si>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</si>
  <si>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</si>
  <si>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</si>
  <si>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</si>
  <si>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</si>
  <si>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</si>
  <si>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</si>
  <si>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</si>
  <si>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</si>
  <si>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</si>
  <si>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</si>
  <si>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</si>
  <si>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</si>
  <si>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</si>
  <si>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</si>
  <si>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</si>
  <si>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</si>
  <si>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</si>
  <si>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</si>
  <si>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</si>
  <si>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</si>
  <si>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</si>
  <si>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</si>
  <si>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</si>
  <si>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</si>
  <si>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</si>
  <si>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</si>
  <si>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</si>
  <si>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</si>
  <si>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</si>
  <si>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</si>
  <si>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</si>
  <si>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</si>
  <si>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</si>
  <si>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</si>
  <si>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</si>
  <si>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</si>
  <si>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</si>
  <si>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</si>
  <si>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</si>
  <si>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</si>
  <si>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</si>
  <si>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</si>
  <si>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</si>
  <si>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</si>
  <si>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</si>
  <si>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</si>
  <si>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</si>
  <si>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</si>
  <si>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</si>
  <si>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</si>
  <si>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</si>
  <si>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</si>
  <si>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</si>
  <si>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</si>
  <si>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</si>
  <si>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</si>
  <si>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</si>
  <si>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</si>
  <si>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</si>
  <si>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</si>
  <si>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</si>
  <si>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</si>
  <si>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</si>
  <si>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</si>
  <si>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</si>
  <si>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</si>
  <si>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</si>
  <si>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</si>
  <si>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</si>
  <si>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</si>
  <si>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</si>
  <si>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</si>
  <si>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</si>
  <si>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</si>
  <si>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</si>
  <si>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</si>
  <si>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</si>
  <si>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</si>
  <si>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</si>
  <si>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</si>
  <si>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</si>
  <si>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</si>
  <si>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</si>
  <si>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</si>
  <si>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</si>
  <si>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</si>
  <si>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</si>
  <si>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</si>
  <si>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</si>
  <si>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</si>
  <si>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</si>
  <si>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</si>
  <si>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</si>
  <si>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</si>
  <si>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</si>
  <si>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</si>
  <si>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</si>
  <si>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</si>
  <si>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</si>
  <si>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</si>
  <si>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</si>
  <si>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</si>
  <si>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</si>
  <si>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</si>
  <si>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</si>
  <si>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</si>
  <si>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</si>
  <si>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</si>
  <si>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</si>
  <si>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</si>
  <si>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</si>
  <si>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</si>
  <si>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</si>
  <si>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</si>
  <si>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</si>
  <si>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</si>
  <si>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</si>
  <si>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</si>
  <si>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</si>
  <si>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</si>
  <si>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</si>
  <si>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</si>
  <si>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</si>
  <si>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</si>
  <si>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</si>
  <si>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</si>
  <si>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</si>
  <si>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</si>
  <si>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</si>
  <si>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</si>
  <si>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</si>
  <si>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</si>
  <si>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</si>
  <si>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</si>
  <si>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</si>
  <si>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</si>
  <si>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</si>
  <si>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</si>
  <si>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</si>
  <si>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</si>
  <si>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</si>
  <si>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</si>
  <si>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</si>
  <si>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</si>
  <si>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</si>
  <si>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</si>
  <si>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</si>
  <si>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</si>
  <si>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</si>
  <si>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</si>
  <si>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</si>
  <si>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</si>
  <si>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</si>
  <si>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</si>
  <si>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</si>
  <si>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</si>
  <si>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</si>
  <si>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</si>
  <si>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</si>
  <si>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</si>
  <si>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</si>
  <si>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</si>
  <si>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</si>
  <si>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</si>
  <si>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</si>
  <si>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</si>
  <si>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</si>
  <si>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</si>
  <si>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</si>
  <si>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</si>
  <si>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</si>
  <si>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</si>
  <si>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</si>
  <si>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</si>
  <si>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</si>
  <si>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</si>
  <si>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</si>
  <si>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</si>
  <si>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</si>
  <si>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</si>
  <si>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</si>
  <si>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</si>
  <si>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</si>
  <si>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</si>
  <si>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</si>
  <si>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</si>
  <si>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</si>
  <si>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</si>
  <si>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</si>
  <si>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</si>
  <si>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</si>
  <si>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</si>
  <si>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</si>
  <si>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</si>
  <si>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</si>
  <si>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</si>
  <si>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</si>
  <si>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</si>
  <si>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</si>
  <si>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</si>
  <si>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</si>
  <si>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</si>
  <si>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</si>
  <si>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</si>
  <si>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</si>
  <si>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</si>
  <si>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</si>
  <si>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</si>
  <si>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</si>
  <si>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</si>
  <si>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</si>
  <si>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</si>
  <si>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</si>
  <si>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</si>
  <si>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</si>
  <si>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</si>
  <si>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</si>
  <si>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</si>
  <si>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</si>
  <si>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</si>
  <si>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</si>
  <si>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</si>
  <si>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</si>
  <si>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</si>
  <si>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</si>
  <si>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</si>
  <si>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</si>
  <si>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</si>
  <si>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</si>
  <si>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</si>
  <si>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</si>
  <si>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</si>
  <si>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</si>
  <si>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</si>
  <si>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</si>
  <si>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</si>
  <si>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</si>
  <si>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</si>
  <si>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</si>
  <si>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</si>
  <si>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</si>
  <si>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</si>
  <si>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</si>
  <si>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</si>
  <si>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</si>
  <si>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</si>
  <si>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</si>
  <si>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</si>
  <si>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</si>
  <si>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</si>
  <si>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</si>
  <si>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</si>
  <si>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</si>
  <si>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</si>
  <si>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</si>
  <si>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</si>
  <si>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</si>
  <si>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</si>
  <si>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</si>
  <si>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</si>
  <si>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</si>
  <si>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</si>
  <si>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</si>
  <si>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</si>
  <si>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</si>
  <si>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</si>
  <si>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</si>
  <si>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</si>
  <si>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</si>
  <si>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</si>
  <si>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</si>
  <si>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</si>
  <si>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</si>
  <si>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</si>
  <si>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</si>
  <si>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</si>
  <si>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</si>
  <si>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</si>
  <si>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</si>
  <si>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</si>
  <si>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</si>
  <si>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</si>
  <si>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</si>
  <si>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</si>
  <si>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</si>
  <si>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</si>
  <si>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</si>
  <si>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</si>
  <si>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</si>
  <si>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</si>
  <si>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</si>
  <si>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</si>
  <si>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</si>
  <si>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</si>
  <si>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</si>
  <si>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</si>
  <si>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</si>
  <si>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</si>
  <si>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</si>
  <si>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</si>
  <si>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</si>
  <si>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</si>
  <si>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</si>
  <si>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</si>
  <si>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</si>
  <si>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</si>
  <si>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</si>
  <si>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</si>
  <si>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</si>
  <si>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</si>
  <si>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</si>
  <si>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</si>
  <si>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</si>
  <si>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</si>
  <si>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</si>
  <si>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</si>
  <si>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</si>
  <si>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</si>
  <si>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</si>
  <si>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</si>
  <si>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</si>
  <si>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</si>
  <si>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</si>
  <si>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</si>
  <si>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</si>
  <si>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</si>
  <si>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</si>
  <si>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</si>
  <si>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</si>
  <si>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</si>
  <si>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</si>
  <si>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</si>
  <si>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</si>
  <si>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</si>
  <si>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</si>
  <si>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</si>
  <si>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</si>
  <si>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</si>
  <si>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</si>
  <si>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</si>
  <si>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</si>
  <si>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</si>
  <si>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</si>
  <si>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</si>
  <si>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</si>
  <si>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</si>
  <si>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</si>
  <si>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</si>
  <si>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</si>
  <si>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</si>
  <si>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</si>
  <si>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</si>
  <si>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</si>
  <si>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</si>
  <si>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</si>
  <si>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</si>
  <si>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</si>
  <si>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</si>
  <si>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</si>
  <si>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</si>
  <si>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</si>
  <si>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</si>
  <si>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</si>
  <si>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</si>
  <si>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</si>
  <si>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</si>
  <si>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</si>
  <si>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</si>
  <si>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</si>
  <si>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</si>
  <si>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</si>
  <si>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</si>
  <si>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</si>
  <si>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</si>
  <si>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</si>
  <si>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</si>
  <si>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</si>
  <si>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</si>
  <si>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</si>
  <si>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</si>
  <si>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</si>
  <si>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</si>
  <si>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</si>
  <si>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</si>
  <si>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</si>
  <si>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</si>
  <si>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</si>
  <si>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</si>
  <si>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</si>
  <si>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</si>
  <si>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</si>
  <si>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</si>
  <si>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</si>
  <si>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</si>
  <si>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</si>
  <si>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</si>
  <si>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</si>
  <si>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</si>
  <si>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</si>
  <si>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</si>
  <si>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</si>
  <si>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</si>
  <si>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</si>
  <si>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</si>
  <si>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</si>
  <si>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</si>
  <si>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</si>
  <si>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</si>
  <si>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</si>
  <si>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</si>
  <si>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</si>
  <si>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</si>
  <si>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</si>
  <si>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</si>
  <si>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</si>
  <si>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</si>
  <si>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</si>
  <si>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</si>
  <si>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</si>
  <si>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</si>
  <si>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</si>
  <si>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</si>
  <si>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</si>
  <si>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</si>
  <si>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</si>
  <si>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</si>
  <si>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</si>
  <si>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</si>
  <si>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</si>
  <si>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</si>
  <si>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</si>
  <si>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</si>
  <si>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</si>
  <si>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</si>
  <si>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</si>
  <si>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</si>
  <si>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</si>
  <si>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</si>
  <si>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</si>
  <si>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</si>
  <si>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</si>
  <si>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</si>
  <si>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</si>
  <si>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</si>
  <si>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</si>
  <si>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</si>
  <si>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</si>
  <si>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</si>
  <si>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</si>
  <si>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</si>
  <si>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</si>
  <si>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</si>
  <si>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</si>
  <si>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</si>
  <si>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</si>
  <si>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</si>
  <si>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</si>
  <si>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</si>
  <si>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</si>
  <si>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</si>
  <si>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</si>
  <si>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</si>
  <si>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</si>
  <si>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</si>
  <si>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</si>
  <si>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</si>
  <si>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</si>
  <si>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</si>
  <si>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</si>
  <si>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</si>
  <si>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</si>
  <si>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</si>
  <si>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</si>
  <si>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</si>
  <si>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</si>
  <si>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</si>
  <si>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</si>
  <si>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</si>
  <si>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</si>
  <si>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</si>
  <si>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</si>
  <si>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</si>
  <si>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</si>
  <si>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</si>
  <si>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</si>
  <si>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</si>
  <si>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</si>
  <si>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</si>
  <si>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</si>
  <si>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</si>
  <si>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</si>
  <si>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</si>
  <si>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</si>
  <si>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</si>
  <si>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</si>
  <si>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</si>
  <si>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</si>
  <si>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</si>
  <si>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</si>
  <si>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</si>
  <si>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</si>
  <si>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</si>
  <si>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</si>
  <si>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</si>
  <si>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</si>
  <si>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</si>
  <si>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</si>
  <si>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</si>
  <si>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</si>
  <si>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</si>
  <si>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</si>
  <si>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</si>
  <si>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</si>
  <si>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</si>
  <si>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</si>
  <si>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</si>
  <si>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</si>
  <si>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</si>
  <si>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</si>
  <si>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</si>
  <si>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</si>
  <si>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</si>
  <si>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</si>
  <si>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</si>
  <si>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</si>
  <si>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</si>
  <si>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</si>
  <si>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</si>
  <si>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</si>
  <si>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</si>
  <si>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</si>
  <si>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</si>
  <si>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</si>
  <si>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</si>
  <si>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</si>
  <si>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</si>
  <si>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</si>
  <si>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</si>
  <si>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</si>
  <si>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</si>
  <si>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</si>
  <si>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</si>
  <si>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</si>
  <si>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</si>
  <si>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</si>
  <si>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</si>
  <si>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</si>
  <si>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</si>
  <si>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</si>
  <si>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</si>
  <si>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</si>
  <si>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</si>
  <si>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</si>
  <si>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</si>
  <si>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</si>
  <si>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</si>
  <si>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</si>
  <si>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</si>
  <si>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</si>
  <si>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</si>
  <si>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</si>
  <si>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</si>
  <si>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</si>
  <si>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</si>
  <si>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</si>
  <si>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</si>
  <si>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</si>
  <si>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</si>
  <si>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</si>
  <si>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</si>
  <si>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</si>
  <si>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</si>
  <si>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</si>
  <si>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</si>
  <si>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</si>
  <si>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</si>
  <si>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</si>
  <si>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</si>
  <si>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</si>
  <si>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</si>
  <si>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</si>
  <si>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</si>
  <si>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</si>
  <si>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</si>
  <si>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</si>
  <si>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</si>
  <si>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</si>
  <si>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</si>
  <si>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</si>
  <si>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</si>
  <si>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</si>
  <si>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</si>
  <si>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</si>
  <si>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</si>
  <si>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</si>
  <si>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</si>
  <si>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</si>
  <si>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</si>
  <si>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</si>
  <si>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</si>
  <si>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</si>
  <si>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</si>
  <si>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</si>
  <si>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</si>
  <si>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</si>
  <si>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</si>
  <si>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</si>
  <si>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</si>
  <si>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</si>
  <si>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</si>
  <si>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</si>
  <si>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</si>
  <si>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</si>
  <si>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</si>
  <si>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</si>
  <si>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</si>
  <si>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</si>
  <si>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</si>
  <si>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</si>
  <si>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</si>
  <si>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</si>
  <si>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</si>
  <si>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</si>
  <si>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</si>
  <si>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</si>
  <si>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</si>
  <si>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</si>
  <si>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</si>
  <si>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</si>
  <si>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</si>
  <si>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</si>
  <si>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</si>
  <si>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</si>
  <si>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</si>
  <si>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</si>
  <si>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</si>
  <si>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</si>
  <si>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</si>
  <si>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</si>
  <si>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</si>
  <si>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</si>
  <si>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</si>
  <si>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</si>
  <si>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</si>
  <si>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</si>
  <si>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</si>
  <si>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</si>
  <si>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</si>
  <si>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</si>
  <si>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</si>
  <si>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</si>
  <si>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</si>
  <si>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</si>
  <si>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</si>
  <si>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</si>
  <si>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</si>
  <si>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</si>
  <si>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</si>
  <si>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</si>
  <si>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</si>
  <si>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</si>
  <si>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</si>
  <si>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</si>
  <si>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</si>
  <si>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</si>
  <si>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</si>
  <si>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</si>
  <si>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</si>
  <si>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</si>
  <si>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</si>
  <si>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</si>
  <si>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</si>
  <si>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</si>
  <si>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</si>
  <si>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</si>
  <si>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</si>
  <si>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</si>
  <si>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</si>
  <si>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</si>
  <si>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</si>
  <si>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</si>
  <si>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</si>
  <si>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</si>
  <si>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</si>
  <si>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</si>
  <si>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</si>
  <si>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</si>
  <si>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</si>
  <si>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</si>
  <si>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</si>
  <si>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</si>
  <si>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</si>
  <si>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</si>
  <si>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</si>
  <si>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</si>
  <si>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</si>
  <si>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</si>
  <si>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</si>
  <si>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</si>
  <si>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</si>
  <si>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</si>
  <si>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</si>
  <si>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</si>
  <si>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</si>
  <si>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</si>
  <si>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</si>
  <si>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</si>
  <si>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</si>
  <si>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</si>
  <si>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</si>
  <si>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</si>
  <si>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</si>
  <si>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</si>
  <si>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</si>
  <si>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</si>
  <si>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</si>
  <si>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</si>
  <si>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</si>
  <si>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</si>
  <si>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</si>
  <si>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</si>
  <si>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</si>
  <si>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</si>
  <si>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</si>
  <si>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</si>
  <si>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</si>
  <si>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</si>
  <si>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</si>
  <si>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</si>
  <si>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</si>
  <si>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</si>
  <si>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</si>
  <si>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</si>
  <si>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</si>
  <si>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</si>
  <si>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</si>
  <si>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</si>
  <si>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</si>
  <si>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</si>
  <si>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</si>
  <si>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</si>
  <si>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</si>
  <si>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</si>
  <si>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</si>
  <si>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</si>
  <si>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</si>
  <si>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</si>
  <si>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</si>
  <si>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</si>
  <si>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</si>
  <si>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</si>
  <si>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</si>
  <si>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</si>
  <si>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</si>
  <si>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</si>
  <si>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</si>
  <si>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</si>
  <si>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</si>
  <si>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</si>
  <si>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</si>
  <si>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</si>
  <si>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</si>
  <si>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</si>
  <si>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</si>
  <si>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</si>
  <si>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</si>
  <si>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</si>
  <si>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</si>
  <si>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</si>
  <si>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</si>
  <si>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</si>
  <si>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</si>
  <si>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</si>
  <si>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</si>
  <si>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</si>
  <si>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</si>
  <si>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</si>
  <si>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</si>
  <si>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</si>
  <si>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</si>
  <si>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</si>
  <si>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</si>
  <si>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</si>
  <si>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</si>
  <si>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</si>
  <si>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</si>
  <si>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</si>
  <si>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</si>
  <si>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</si>
  <si>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</si>
  <si>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</si>
  <si>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</si>
  <si>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</si>
  <si>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</si>
  <si>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</si>
  <si>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</si>
  <si>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</si>
  <si>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</si>
  <si>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</si>
  <si>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</si>
  <si>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</si>
  <si>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</si>
  <si>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</si>
  <si>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</si>
  <si>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</si>
  <si>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</si>
  <si>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</si>
  <si>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</si>
  <si>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</si>
  <si>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</si>
  <si>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</si>
  <si>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</si>
  <si>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</si>
  <si>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</si>
  <si>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</si>
  <si>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</si>
  <si>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</si>
  <si>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</si>
  <si>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</si>
  <si>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</si>
  <si>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</si>
  <si>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</si>
  <si>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</si>
  <si>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</si>
  <si>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</si>
  <si>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</si>
  <si>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</si>
  <si>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</si>
  <si>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</si>
  <si>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</si>
  <si>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</si>
  <si>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</si>
  <si>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</si>
  <si>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</si>
  <si>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</si>
  <si>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</si>
  <si>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</si>
  <si>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</si>
  <si>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</si>
  <si>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</si>
  <si>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</si>
  <si>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</si>
  <si>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</si>
  <si>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</si>
  <si>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</si>
  <si>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</si>
  <si>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</si>
  <si>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</si>
  <si>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</si>
  <si>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</si>
  <si>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</si>
  <si>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</si>
  <si>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</si>
  <si>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</si>
  <si>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</si>
  <si>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</si>
  <si>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</si>
  <si>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</si>
  <si>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</si>
  <si>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</si>
  <si>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</si>
  <si>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</si>
  <si>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</si>
  <si>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</si>
  <si>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</si>
  <si>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</si>
  <si>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</si>
  <si>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</si>
  <si>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</si>
  <si>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</si>
  <si>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</si>
  <si>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</si>
  <si>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</si>
  <si>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</si>
  <si>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</si>
  <si>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</si>
  <si>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</si>
  <si>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</si>
  <si>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</si>
  <si>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</si>
  <si>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</si>
  <si>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</si>
  <si>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</si>
  <si>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</si>
  <si>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</si>
  <si>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</si>
  <si>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</si>
  <si>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</si>
  <si>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</si>
  <si>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</si>
  <si>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</si>
  <si>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</si>
  <si>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</si>
  <si>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</si>
  <si>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</si>
  <si>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</si>
  <si>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</si>
  <si>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</si>
  <si>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</si>
  <si>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</si>
  <si>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</si>
  <si>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</si>
  <si>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</si>
  <si>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</si>
  <si>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</si>
  <si>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</si>
  <si>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</si>
  <si>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</si>
  <si>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</si>
  <si>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</si>
  <si>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</si>
  <si>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</si>
  <si>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</si>
  <si>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</si>
  <si>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</si>
  <si>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</si>
  <si>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</si>
  <si>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</si>
  <si>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</si>
  <si>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</si>
  <si>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</si>
  <si>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</si>
  <si>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</si>
  <si>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</si>
  <si>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</si>
  <si>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</si>
  <si>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</si>
  <si>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</si>
  <si>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</si>
  <si>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</si>
  <si>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</si>
  <si>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</si>
  <si>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</si>
  <si>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</si>
  <si>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</si>
  <si>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</si>
  <si>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</si>
  <si>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</si>
  <si>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</si>
  <si>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</si>
  <si>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</si>
  <si>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</si>
  <si>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</si>
  <si>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</si>
  <si>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</si>
  <si>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</si>
  <si>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</si>
  <si>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</si>
  <si>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</si>
  <si>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</si>
  <si>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</si>
  <si>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</si>
  <si>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</si>
  <si>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</si>
  <si>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</si>
  <si>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</si>
  <si>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</si>
  <si>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</si>
  <si>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</si>
  <si>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</si>
  <si>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</si>
  <si>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</si>
  <si>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</si>
  <si>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</si>
  <si>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</si>
  <si>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</si>
  <si>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</si>
  <si>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</si>
  <si>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</si>
  <si>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</si>
  <si>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</si>
  <si>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</si>
  <si>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</si>
  <si>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</si>
  <si>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</si>
  <si>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</si>
  <si>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</si>
  <si>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</si>
  <si>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</si>
  <si>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</si>
  <si>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</si>
  <si>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</si>
  <si>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</si>
  <si>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</si>
  <si>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</si>
  <si>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</si>
  <si>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</si>
  <si>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</si>
  <si>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</si>
  <si>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</si>
  <si>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</si>
  <si>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</si>
  <si>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</si>
  <si>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</si>
  <si>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</si>
  <si>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</si>
  <si>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</si>
  <si>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</si>
  <si>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</si>
  <si>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</si>
  <si>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</si>
  <si>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</si>
  <si>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</si>
  <si>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</si>
  <si>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</si>
  <si>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</si>
  <si>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</si>
  <si>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</si>
  <si>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</si>
  <si>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</si>
  <si>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</si>
  <si>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</si>
  <si>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</si>
  <si>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</si>
  <si>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</si>
  <si>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</si>
  <si>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</si>
  <si>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</si>
  <si>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</si>
  <si>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</si>
  <si>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</si>
  <si>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</si>
  <si>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</si>
  <si>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</si>
  <si>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</si>
  <si>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</si>
  <si>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</si>
  <si>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</si>
  <si>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</si>
  <si>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</si>
  <si>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</si>
  <si>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</si>
  <si>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</si>
  <si>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</si>
  <si>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</si>
  <si>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</si>
  <si>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</si>
  <si>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</si>
  <si>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</si>
  <si>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</si>
  <si>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</si>
  <si>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</si>
  <si>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</si>
  <si>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</si>
  <si>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</si>
  <si>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</si>
  <si>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</si>
  <si>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</si>
  <si>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</si>
  <si>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</si>
  <si>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</si>
  <si>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</si>
  <si>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</si>
  <si>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</si>
  <si>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</si>
  <si>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</si>
  <si>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</si>
  <si>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</si>
  <si>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</si>
  <si>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</si>
  <si>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</si>
  <si>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</si>
  <si>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</si>
  <si>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</si>
  <si>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</si>
  <si>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</si>
  <si>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</si>
  <si>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</si>
  <si>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</si>
  <si>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</si>
  <si>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</si>
  <si>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</si>
  <si>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</si>
  <si>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</si>
  <si>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</si>
  <si>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</si>
  <si>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</si>
  <si>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</si>
  <si>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</si>
  <si>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</si>
  <si>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</si>
  <si>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</si>
  <si>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</si>
  <si>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</si>
  <si>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</si>
  <si>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</si>
  <si>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</si>
  <si>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</si>
  <si>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</si>
  <si>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</si>
  <si>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</si>
  <si>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</si>
  <si>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</si>
  <si>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</si>
  <si>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</si>
  <si>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</si>
  <si>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</si>
  <si>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</si>
  <si>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</si>
  <si>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</si>
  <si>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</si>
  <si>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</si>
  <si>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</si>
  <si>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</si>
  <si>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</si>
  <si>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</si>
  <si>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</si>
  <si>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</si>
  <si>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</si>
  <si>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</si>
  <si>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</si>
  <si>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</si>
  <si>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</si>
  <si>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</si>
  <si>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</si>
  <si>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</si>
  <si>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</si>
  <si>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</si>
  <si>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</si>
  <si>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</si>
  <si>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</si>
  <si>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</si>
  <si>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</si>
  <si>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</si>
  <si>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</si>
  <si>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</si>
  <si>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</si>
  <si>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</si>
  <si>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</si>
  <si>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</si>
  <si>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</si>
  <si>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</si>
  <si>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</si>
  <si>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</si>
  <si>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</si>
  <si>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</si>
  <si>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</si>
  <si>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</si>
  <si>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</si>
  <si>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</si>
  <si>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</si>
  <si>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</si>
  <si>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</si>
  <si>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</si>
  <si>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</si>
  <si>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</si>
  <si>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</si>
  <si>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</si>
  <si>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</si>
  <si>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</si>
  <si>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</si>
  <si>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</si>
  <si>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</si>
  <si>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</si>
  <si>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</si>
  <si>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</si>
  <si>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</si>
  <si>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</si>
  <si>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</si>
  <si>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</si>
  <si>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</si>
  <si>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</si>
  <si>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</si>
  <si>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</si>
  <si>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</si>
  <si>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</si>
  <si>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</si>
  <si>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</si>
  <si>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</si>
  <si>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</si>
  <si>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</si>
  <si>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</si>
  <si>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</si>
  <si>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</si>
  <si>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</si>
  <si>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</si>
  <si>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</si>
  <si>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</si>
  <si>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</si>
  <si>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</si>
  <si>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</si>
  <si>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</si>
  <si>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</si>
  <si>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</si>
  <si>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</si>
  <si>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</si>
  <si>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</si>
  <si>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</si>
  <si>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</si>
  <si>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</si>
  <si>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</si>
  <si>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</si>
  <si>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</si>
  <si>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</si>
  <si>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</si>
  <si>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</si>
  <si>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</si>
  <si>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</si>
  <si>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</si>
  <si>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</si>
  <si>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</si>
  <si>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</si>
  <si>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</si>
  <si>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</si>
  <si>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</si>
  <si>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</si>
  <si>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</si>
  <si>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</si>
  <si>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</si>
  <si>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</si>
  <si>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</si>
  <si>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</si>
  <si>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</si>
  <si>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</si>
  <si>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</si>
  <si>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</si>
  <si>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</si>
  <si>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</si>
  <si>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</si>
  <si>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</si>
  <si>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</si>
  <si>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</si>
  <si>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</si>
  <si>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</si>
  <si>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</si>
  <si>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</si>
  <si>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</si>
  <si>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</si>
  <si>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</si>
  <si>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</si>
  <si>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</si>
  <si>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</si>
  <si>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</si>
  <si>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</si>
  <si>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</si>
  <si>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</si>
  <si>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</si>
  <si>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</si>
  <si>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</si>
  <si>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</si>
  <si>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</si>
  <si>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</si>
  <si>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</si>
  <si>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</si>
  <si>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</si>
  <si>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</si>
  <si>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</si>
  <si>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</si>
  <si>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</si>
  <si>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</si>
  <si>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</si>
  <si>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</si>
  <si>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</si>
  <si>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</si>
  <si>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</si>
  <si>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</si>
  <si>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</si>
  <si>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</si>
  <si>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</si>
  <si>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</si>
  <si>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</si>
  <si>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</si>
  <si>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</si>
  <si>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</si>
  <si>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</si>
  <si>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</si>
  <si>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</si>
  <si>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</si>
  <si>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</si>
  <si>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</si>
  <si>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</si>
  <si>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</si>
  <si>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</si>
  <si>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</si>
  <si>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</si>
  <si>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</si>
  <si>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</si>
  <si>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</si>
  <si>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</si>
  <si>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</si>
  <si>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</si>
  <si>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</si>
  <si>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</si>
  <si>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</si>
  <si>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</si>
  <si>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</si>
  <si>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</si>
  <si>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</si>
  <si>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</si>
  <si>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</si>
  <si>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</si>
  <si>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</si>
  <si>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</si>
  <si>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</si>
  <si>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</si>
  <si>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</si>
  <si>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</si>
  <si>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</si>
  <si>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</si>
  <si>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</si>
  <si>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</si>
  <si>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</si>
  <si>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</si>
  <si>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</si>
  <si>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</si>
  <si>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</si>
  <si>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</si>
  <si>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</si>
  <si>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</si>
  <si>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</si>
  <si>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</si>
  <si>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</si>
  <si>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</si>
  <si>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</si>
  <si>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</si>
  <si>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</si>
  <si>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</si>
  <si>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</si>
  <si>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</si>
  <si>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</si>
  <si>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</si>
  <si>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</si>
  <si>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</si>
  <si>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</si>
  <si>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</si>
  <si>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</si>
  <si>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</si>
  <si>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</si>
  <si>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</si>
  <si>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</si>
  <si>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</si>
  <si>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</si>
  <si>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</si>
  <si>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</si>
  <si>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</si>
  <si>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</si>
  <si>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</si>
  <si>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</si>
  <si>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</si>
  <si>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</si>
  <si>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</si>
  <si>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</si>
  <si>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</si>
  <si>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</si>
  <si>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</si>
  <si>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</si>
  <si>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</si>
  <si>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</si>
  <si>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</si>
  <si>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</si>
  <si>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</si>
  <si>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</si>
  <si>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</si>
  <si>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</si>
  <si>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</si>
  <si>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</si>
  <si>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</si>
  <si>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</si>
  <si>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</si>
  <si>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</si>
  <si>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</si>
  <si>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</si>
  <si>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</si>
  <si>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</si>
  <si>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</si>
  <si>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</si>
  <si>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</si>
  <si>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</si>
  <si>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</si>
  <si>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</si>
  <si>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</si>
  <si>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</si>
  <si>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</si>
  <si>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</si>
  <si>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</si>
  <si>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</si>
  <si>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</si>
  <si>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</si>
  <si>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</si>
  <si>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</si>
  <si>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</si>
  <si>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</si>
  <si>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</si>
  <si>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</si>
  <si>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</si>
  <si>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</si>
  <si>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</si>
  <si>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</si>
  <si>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</si>
  <si>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</si>
  <si>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</si>
  <si>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</si>
  <si>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</si>
  <si>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</si>
  <si>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</si>
  <si>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</si>
  <si>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</si>
  <si>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</si>
  <si>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</si>
  <si>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</si>
  <si>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</si>
  <si>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</si>
  <si>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</si>
  <si>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</si>
  <si>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</si>
  <si>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</si>
  <si>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</si>
  <si>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</si>
  <si>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</si>
  <si>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</si>
  <si>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</si>
  <si>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</si>
  <si>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</si>
  <si>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</si>
  <si>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</si>
  <si>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</si>
  <si>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</si>
  <si>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</si>
  <si>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</si>
  <si>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</si>
  <si>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</si>
  <si>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</si>
  <si>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</si>
  <si>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</si>
  <si>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</si>
  <si>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</si>
  <si>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</si>
  <si>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</si>
  <si>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</si>
  <si>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</si>
  <si>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</si>
  <si>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</si>
  <si>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</si>
  <si>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</si>
  <si>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</si>
  <si>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</si>
  <si>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</si>
  <si>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</si>
  <si>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</si>
  <si>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</si>
  <si>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</si>
  <si>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</si>
  <si>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</si>
  <si>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</si>
  <si>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</si>
  <si>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</si>
  <si>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</si>
  <si>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</si>
  <si>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</si>
  <si>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</si>
  <si>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</si>
  <si>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</si>
  <si>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</si>
  <si>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</si>
  <si>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</si>
  <si>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</si>
  <si>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</si>
  <si>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</si>
  <si>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</si>
  <si>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</si>
  <si>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</si>
  <si>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</si>
  <si>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</si>
  <si>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</si>
  <si>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</si>
  <si>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</si>
  <si>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</si>
  <si>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</si>
  <si>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</si>
  <si>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</si>
  <si>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</si>
  <si>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</si>
  <si>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</si>
  <si>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</si>
  <si>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</si>
  <si>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</si>
  <si>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</si>
  <si>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</si>
  <si>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</si>
  <si>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</si>
  <si>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</si>
  <si>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</si>
  <si>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</si>
  <si>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</si>
  <si>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</si>
  <si>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</si>
  <si>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</si>
  <si>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</si>
  <si>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</si>
  <si>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</si>
  <si>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</si>
  <si>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</si>
  <si>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</si>
  <si>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</si>
  <si>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</si>
  <si>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</si>
  <si>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</si>
  <si>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</si>
  <si>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</si>
  <si>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</si>
  <si>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</si>
  <si>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</si>
  <si>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</si>
  <si>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</si>
  <si>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</si>
  <si>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</si>
  <si>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</si>
  <si>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</si>
  <si>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</si>
  <si>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</si>
  <si>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</si>
  <si>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</si>
  <si>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</si>
  <si>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</si>
  <si>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</si>
  <si>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</si>
  <si>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</si>
  <si>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</si>
  <si>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</si>
  <si>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</si>
  <si>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</si>
  <si>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</si>
  <si>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</si>
  <si>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</si>
  <si>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</si>
  <si>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</si>
  <si>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</si>
  <si>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</si>
  <si>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</si>
  <si>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</si>
  <si>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</si>
  <si>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</si>
  <si>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</si>
  <si>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</si>
  <si>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</si>
  <si>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</si>
  <si>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</si>
  <si>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</si>
  <si>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</si>
  <si>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</si>
  <si>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</si>
  <si>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</si>
  <si>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</si>
  <si>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</si>
  <si>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</si>
  <si>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</si>
  <si>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</si>
  <si>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</si>
  <si>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</si>
  <si>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</si>
  <si>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</si>
  <si>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</si>
  <si>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</si>
  <si>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</si>
  <si>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</si>
  <si>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</si>
  <si>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</si>
  <si>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</si>
  <si>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</si>
  <si>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</si>
  <si>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</si>
  <si>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</si>
  <si>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</si>
  <si>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</si>
  <si>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</si>
  <si>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</si>
  <si>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</si>
  <si>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</si>
  <si>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</si>
  <si>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</si>
  <si>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</si>
  <si>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</si>
  <si>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</si>
  <si>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</si>
  <si>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</si>
  <si>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</si>
  <si>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</si>
  <si>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</si>
  <si>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</si>
  <si>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</si>
  <si>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</si>
  <si>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</si>
  <si>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</si>
  <si>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</si>
  <si>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</si>
  <si>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</si>
  <si>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</si>
  <si>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</si>
  <si>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</si>
  <si>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</si>
  <si>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</si>
  <si>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</si>
  <si>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</si>
  <si>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</si>
  <si>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</si>
  <si>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</si>
  <si>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</si>
  <si>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</si>
  <si>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</si>
  <si>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</si>
  <si>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</si>
  <si>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</si>
  <si>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</si>
  <si>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</si>
  <si>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</si>
  <si>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</si>
  <si>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</si>
  <si>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</si>
  <si>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</si>
  <si>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</si>
  <si>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</si>
  <si>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</si>
  <si>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</si>
  <si>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</si>
  <si>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</si>
  <si>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</si>
  <si>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</si>
  <si>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</si>
  <si>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</si>
  <si>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</si>
  <si>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</si>
  <si>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</si>
  <si>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</si>
  <si>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</si>
  <si>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</si>
  <si>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</si>
  <si>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</si>
  <si>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</si>
  <si>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</si>
  <si>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</si>
  <si>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</si>
  <si>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</si>
  <si>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</si>
  <si>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</si>
  <si>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</si>
  <si>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</si>
  <si>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</si>
  <si>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</si>
  <si>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</si>
  <si>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</si>
  <si>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</si>
  <si>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</si>
  <si>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</si>
  <si>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</si>
  <si>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</si>
  <si>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</si>
  <si>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</si>
  <si>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</si>
  <si>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</si>
  <si>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</si>
  <si>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</si>
  <si>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</si>
  <si>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</si>
  <si>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</si>
  <si>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</si>
  <si>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</si>
  <si>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</si>
  <si>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</si>
  <si>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</si>
  <si>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</si>
  <si>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</si>
  <si>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</si>
  <si>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</si>
  <si>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</si>
  <si>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</si>
  <si>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</si>
  <si>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</si>
  <si>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</si>
  <si>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</si>
  <si>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</si>
  <si>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</si>
  <si>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</si>
  <si>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</si>
  <si>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</si>
  <si>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</si>
  <si>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</si>
  <si>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</si>
  <si>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</si>
  <si>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</si>
  <si>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</si>
  <si>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</si>
  <si>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</si>
  <si>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</si>
  <si>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</si>
  <si>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</si>
  <si>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</si>
  <si>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</si>
  <si>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</si>
  <si>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</si>
  <si>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</si>
  <si>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</si>
  <si>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</si>
  <si>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</si>
  <si>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</si>
  <si>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</si>
  <si>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</si>
  <si>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</si>
  <si>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</si>
  <si>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</si>
  <si>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</si>
  <si>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</si>
  <si>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</si>
  <si>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</si>
  <si>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</si>
  <si>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</si>
  <si>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</si>
  <si>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</si>
  <si>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</si>
  <si>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</si>
  <si>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</si>
  <si>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</si>
  <si>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</si>
  <si>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</si>
  <si>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</si>
  <si>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</si>
  <si>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</si>
  <si>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</si>
  <si>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</si>
  <si>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</si>
  <si>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</si>
  <si>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</si>
  <si>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</si>
  <si>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</si>
  <si>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</si>
  <si>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</si>
  <si>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</si>
  <si>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</si>
  <si>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</si>
  <si>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</si>
  <si>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</si>
  <si>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</si>
  <si>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</si>
  <si>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</si>
  <si>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</si>
  <si>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</si>
  <si>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</si>
  <si>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</si>
  <si>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</si>
  <si>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</si>
  <si>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</si>
  <si>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</si>
  <si>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</si>
  <si>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</si>
  <si>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</si>
  <si>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</si>
  <si>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</si>
  <si>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</si>
  <si>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</si>
  <si>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</si>
  <si>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</si>
  <si>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</si>
  <si>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</si>
  <si>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</si>
  <si>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</si>
  <si>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</si>
  <si>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</si>
  <si>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</si>
  <si>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</si>
  <si>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</si>
  <si>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</si>
  <si>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</si>
  <si>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</si>
  <si>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</si>
  <si>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</si>
  <si>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</si>
  <si>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</si>
  <si>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</si>
  <si>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</si>
  <si>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</si>
  <si>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</si>
  <si>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</si>
  <si>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</si>
  <si>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</si>
  <si>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</si>
  <si>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</si>
  <si>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</si>
  <si>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</si>
  <si>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</si>
  <si>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</si>
  <si>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</si>
  <si>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</si>
  <si>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</si>
  <si>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</si>
  <si>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</si>
  <si>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</si>
  <si>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</si>
  <si>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</si>
  <si>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</si>
  <si>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</si>
  <si>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</si>
  <si>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</si>
  <si>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</si>
  <si>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</si>
  <si>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</si>
  <si>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</si>
  <si>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</si>
  <si>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</si>
  <si>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</si>
  <si>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</si>
  <si>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</si>
  <si>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</si>
  <si>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</si>
  <si>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</si>
  <si>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</si>
  <si>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</si>
  <si>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</si>
  <si>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</si>
  <si>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</si>
  <si>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</si>
  <si>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</si>
  <si>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</si>
  <si>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</si>
  <si>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</si>
  <si>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</si>
  <si>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</si>
  <si>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</si>
  <si>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</si>
  <si>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</si>
  <si>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</si>
  <si>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</si>
  <si>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</si>
  <si>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</si>
  <si>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</si>
  <si>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</si>
  <si>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</si>
  <si>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</si>
  <si>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</si>
  <si>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</si>
  <si>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</si>
  <si>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</si>
  <si>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</si>
  <si>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</si>
  <si>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</si>
  <si>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</si>
  <si>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</si>
  <si>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</si>
  <si>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</si>
  <si>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</si>
  <si>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</si>
  <si>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</si>
  <si>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</si>
  <si>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</si>
  <si>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</si>
  <si>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</si>
  <si>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</si>
  <si>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</si>
  <si>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</si>
  <si>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</si>
  <si>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</si>
  <si>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</si>
  <si>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</si>
  <si>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</si>
  <si>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</si>
  <si>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</si>
  <si>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</si>
  <si>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</si>
  <si>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</si>
  <si>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</si>
  <si>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</si>
  <si>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</si>
  <si>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</si>
  <si>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</si>
  <si>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</si>
  <si>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</si>
  <si>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</si>
  <si>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</si>
  <si>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</si>
  <si>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</si>
  <si>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</si>
  <si>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</si>
  <si>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</si>
  <si>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</si>
  <si>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</si>
  <si>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</si>
  <si>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</si>
  <si>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</si>
  <si>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</si>
  <si>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</si>
  <si>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</si>
  <si>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</si>
  <si>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</si>
  <si>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</si>
  <si>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</si>
  <si>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</si>
  <si>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</si>
  <si>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</si>
  <si>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</si>
  <si>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</si>
  <si>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</si>
  <si>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</si>
  <si>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</si>
  <si>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</si>
  <si>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</si>
  <si>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</si>
  <si>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</si>
  <si>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</si>
  <si>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</si>
  <si>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</si>
  <si>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</si>
  <si>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</si>
  <si>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</si>
  <si>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</si>
  <si>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</si>
  <si>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</si>
  <si>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</si>
  <si>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</si>
  <si>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</si>
  <si>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</si>
  <si>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</si>
  <si>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</si>
  <si>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</si>
  <si>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</si>
  <si>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</si>
  <si>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</si>
  <si>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</si>
  <si>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</si>
  <si>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</si>
  <si>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</si>
  <si>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</si>
  <si>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</si>
  <si>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</si>
  <si>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</si>
  <si>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</si>
  <si>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</si>
  <si>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</si>
  <si>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</si>
  <si>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</si>
  <si>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</si>
  <si>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</si>
  <si>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</si>
  <si>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</si>
  <si>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</si>
  <si>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</si>
  <si>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</si>
  <si>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</si>
  <si>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</si>
  <si>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</si>
  <si>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</si>
  <si>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</si>
  <si>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</si>
  <si>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</si>
  <si>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</si>
  <si>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</si>
  <si>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</si>
  <si>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</si>
  <si>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</si>
  <si>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</si>
  <si>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</si>
  <si>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</si>
  <si>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</si>
  <si>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</si>
  <si>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</si>
  <si>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</si>
  <si>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</si>
  <si>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</si>
  <si>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</si>
  <si>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</si>
  <si>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</si>
  <si>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</si>
  <si>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</si>
  <si>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</si>
  <si>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</si>
  <si>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</si>
  <si>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</si>
  <si>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</si>
  <si>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</si>
  <si>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</si>
  <si>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</si>
  <si>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</si>
  <si>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</si>
  <si>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</si>
  <si>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</si>
  <si>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</si>
  <si>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</si>
  <si>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</si>
  <si>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</si>
  <si>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</si>
  <si>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</si>
  <si>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</si>
  <si>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</si>
  <si>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</si>
  <si>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</si>
  <si>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</si>
  <si>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</si>
  <si>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</si>
  <si>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</si>
  <si>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</si>
  <si>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</si>
  <si>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</si>
  <si>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</si>
  <si>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</si>
  <si>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100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</si>
  <si>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</si>
  <si>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</si>
  <si>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</si>
  <si>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</si>
  <si>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</si>
  <si>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</si>
  <si>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</si>
  <si>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</si>
  <si>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PCM-20251101-00000399</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</si>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</sst>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K8" sqref="K8"/>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299.39612893518643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0.10983240740461042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45962.344554629628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45962.344554629628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45962.344554629628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45962.344554629628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45962.344554629628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45962.344554629628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45962.344554629628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45962.344554629628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45962.344554629628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45962.344554629628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45962.344554629628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45962.344554629628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45962.344554629628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45962.344554629628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45962.344554629628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45962.344554629628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45962.344554629628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45962.344554629628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45962.344554629628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45962.344554629628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45962.344554629628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45962.344554629628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45962.344554629628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45962.344554629628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45962.344554629628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45962.344554629628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45962.344554629628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45962.344554629628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45962.344554629628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45962.344554629628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45962.344554629628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45962.344554629628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45962.344554629628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45962.344554629628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45962.344554629628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45962.344554629628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45962.344554629628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45962.344554629628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45962.344554629628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45962.344554629628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45962.344554629628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45962.344554629628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45962.344554629628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45962.344554629628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45962.344554629628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45962.344554629628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45962.344554629628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45962.344554629628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45962.344554629628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45962.344554629628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45962.344554629628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45962.344554629628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45962.344554629628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45962.344554629628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45962.344554629628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45962.344554629628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45962.344554629628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45962.344554629628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45962.344554629628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45962.344554629628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45962.344554629628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45962.344554629628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45962.344554629628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45962.344554629628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45962.344554629628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45962.344554629628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45962.344554629628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45962.344554629628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45962.344554629628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45962.344554629628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45962.344554629628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45962.344554629628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45962.344554629628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45962.344554629628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45962.344554629628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45962.344554629628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45962.344554629628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45962.344554629628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45962.344554629628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45962.344554629628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45962.344554629628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45962.344554629628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45962.344554629628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45962.344554629628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45962.344554629628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45962.344554629628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45962.344554629628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45962.344554629628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45962.344554629628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45962.344554629628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45962.344554629628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45962.344554629628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45962.344554629628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45962.344554629628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45962.344554629628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45962.344554629628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45962.344554629628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45962.344554629628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45962.344554629628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45962.344554629628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45962.344554629628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45962.344554629628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45962.344554629628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45962.344554629628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45962.344554629628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45962.344554629628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45962.344554629628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45962.344554629628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45962.344554629628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45962.344554629628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45962.344554629628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45962.344554629628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45962.344554629628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45962.344554629628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45962.344554629628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45962.344554629628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45962.344554629628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45962.344554629628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45962.344554629628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45962.344554629628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45962.344554629628</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45962.344554629628</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C14E074-5AA7-44CF-A156-D0AD73ABB4CC}"/>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137.34471689815109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3.6024712962971535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0.12637175925920019</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0.10632546296255896</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8.9022222222411074E-2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6.6765277777449228E-2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4.1996759260655381E-2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45962.344554629628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45962.344554629628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45962.344554629628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45962.344554629628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45962.344554629628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45962.344554629628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45962.344554629628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45962.344554629628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45962.344554629628</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45962.344554629628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45962.344554629628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45962.344554629628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45962.344554629628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45962.344554629628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45962.344554629628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45962.344554629628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45962.344554629628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45962.344554629628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45962.344554629628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45962.344554629628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45962.344554629628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45962.344554629628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45962.344554629628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45962.344554629628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45962.344554629628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45962.344554629628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45962.344554629628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45962.344554629628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45962.344554629628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45962.344554629628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45962.344554629628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45962.344554629628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45962.344554629628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45962.344554629628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45962.344554629628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45962.344554629628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45962.344554629628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45962.344554629628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45962.344554629628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45962.344554629628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45962.344554629628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45962.344554629628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45962.344554629628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45962.344554629628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45962.344554629628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45962.344554629628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45962.344554629628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45962.344554629628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45962.344554629628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45962.344554629628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45962.344554629628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45962.344554629628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45962.344554629628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45962.344554629628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45962.344554629628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45962.344554629628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45962.344554629628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45962.344554629628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45962.344554629628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45962.344554629628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45962.344554629628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45962.344554629628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45962.344554629628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45962.344554629628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45962.344554629628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45962.344554629628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45962.344554629628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45962.344554629628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45962.344554629628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45962.344554629628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45962.344554629628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45962.344554629628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45962.344554629628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45962.344554629628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45962.344554629628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45962.344554629628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45962.344554629628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45962.344554629628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45962.344554629628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45962.344554629628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45962.344554629628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45962.344554629628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45962.344554629628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45962.344554629628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45962.344554629628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45962.344554629628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45962.344554629628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45962.344554629628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45962.344554629628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45962.344554629628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45962.344554629628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45962.344554629628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45962.344554629628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45962.344554629628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45962.344554629628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45962.344554629628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45962.344554629628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45962.344554629628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45962.344554629628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45962.344554629628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45962.344554629628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45962.344554629628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45962.344554629628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45962.344554629628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45962.344554629628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45962.344554629628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45962.344554629628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45962.344554629628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45962.344554629628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45962.344554629628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45962.344554629628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45962.344554629628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45962.344554629628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45962.344554629628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45962.344554629628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45962.344554629628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45962.344554629628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45962.344554629628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45962.344554629628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45962.344554629628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45962.344554629628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45962.344554629628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45962.344554629628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45962.344554629628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45962.344554629628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45962.344554629628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45962.344554629628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45962.344554629628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45962.344554629628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45962.344554629628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45962.344554629628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45962.344554629628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45962.344554629628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45962.344554629628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45962.344554629628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45962.344554629628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45962.344554629628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45962.344554629628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45962.344554629628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45962.344554629628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45962.344554629628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45962.344554629628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45962.344554629628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45962.344554629628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45962.344554629628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45962.344554629628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45962.344554629628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45962.344554629628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45962.344554629628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45962.344554629628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45962.344554629628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45962.344554629628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45962.344554629628</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45962.344554861113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45962.344554861113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45962.344554861113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45962.344554861113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45962.344554861113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45962.344554861113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45962.344554861113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45962.344554861113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45962.344554861113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45962.344554861113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45962.344554861113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45962.344554861113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45962.344554861113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45962.344554861113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45962.344554861113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45962.344554861113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45962.344554861113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45962.344554861113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45962.344554861113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45962.344554861113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45962.344554861113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45962.344554861113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45962.344554861113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45962.344554861113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45962.344554861113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45962.344554861113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45962.344554861113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45962.344554861113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45962.344554861113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45962.344554861113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45962.344554861113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45962.344554861113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45962.344554861113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45962.344554861113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45962.344554861113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45962.344554861113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45962.344554861113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45962.344554861113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45962.344554861113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45962.344554861113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45962.344554861113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45962.344554861113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45962.344554861113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45962.344554861113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45962.344554861113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45962.344554861113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45962.344554861113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45962.344554861113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45962.344554861113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45962.344554861113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45962.344554861113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45962.344554861113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45962.344554861113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45962.344554861113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45962.344554861113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45962.344554861113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45962.344554861113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45962.344554861113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45962.344554861113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45962.344554861113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45962.344554861113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45962.344554861113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45962.344554861113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45962.344554861113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45962.344554861113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45962.344554861113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45962.344554861113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45962.344554861113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45962.344554861113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45962.344554861113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45962.344554861113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45962.344554861113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45962.344554861113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45962.344554861113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45962.344554861113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45962.344554861113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45962.344554861113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45962.344554861113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45962.344554861113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45962.344554861113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45962.344554861113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45962.344554861113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45962.344554861113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45962.344554861113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45962.344554861113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45962.344554861113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45962.344554861113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45962.344554861113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45962.344554861113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45962.344554861113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45962.344554861113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45962.344554861113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45962.344554861113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45962.344554861113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45962.344554861113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45962.344554861113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45962.344554861113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45962.344554861113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45962.344554861113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45962.344554861113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45962.344554861113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45962.344554861113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45962.344554861113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45962.344554861113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45962.344554861113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45962.344554861113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45962.344554861113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45962.344554861113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45962.344554861113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45962.344554861113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45962.344554861113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45962.344554861113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45962.344554861113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45962.344554861113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45962.344554861113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45962.344554861113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45962.344554861113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45962.344554861113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45962.344554861113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45962.344554861113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45962.344554861113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45962.344554861113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45962.344554861113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45962.344554861113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45962.344554861113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45962.344554861113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45962.344554861113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45962.344554861113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45962.344554861113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45962.344554861113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45962.344554861113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45962.344554861113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45962.344554861113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45962.344554861113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45962.344554861113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45962.344554861113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45962.344554861113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45962.344554861113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45962.344554861113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45962.344554861113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45962.344554861113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45962.344554861113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45962.344554861113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45962.344554861113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45962.344554861113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45962.344554861113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45962.344554861113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45962.344554861113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45962.344554861113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45962.344554861113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45962.344554861113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45962.344554861113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45962.344554861113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45962.344554861113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45962.344554861113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45962.344554861113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45962.344554861113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45962.344554861113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45962.344554861113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45962.344554861113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45962.344554861113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45962.344554861113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45962.344554861113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45962.344554861113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45962.344554861113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45962.344554861113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45962.344554861113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45962.344554861113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45962.344554861113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45962.344554861113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45962.344554861113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45962.344554861113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45962.344554861113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45962.344554861113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45962.344554861113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45962.344554861113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45962.344554861113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45962.344554861113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45962.344554861113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45962.344554861113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45962.344554861113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45962.344554861113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45962.344554861113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45962.344554861113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45962.344554861113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45962.344554861113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45962.344554861113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45962.344554861113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45962.344554861113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45962.344554861113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45962.344554861113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45962.344554861113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45962.344554861113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45962.344554861113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45962.344554861113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45962.344554861113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45962.344554861113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45962.344554861113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45962.344554861113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45962.344554861113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45962.344554861113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45962.344554861113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45962.344554861113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45962.344554861113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45962.344554861113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45962.344554861113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45962.344554861113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45962.344554861113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45962.344554861113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45962.344554861113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45962.344554861113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45962.344554861113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45962.344554861113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45962.344554861113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45962.344554861113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45962.344554861113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45962.344554861113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45962.344554861113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45962.344554861113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45962.344554861113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45962.344554861113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45962.344554861113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45962.344554861113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45962.344554861113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45962.344554861113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45962.344554861113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45962.344554861113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45962.344554861113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45962.344554861113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45962.344554861113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45962.344554861113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45962.344554861113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45962.344554861113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45962.344554861113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45962.344554861113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45962.344554861113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45962.344554861113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45962.344554861113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45962.344554861113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45962.344554861113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45962.344554861113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45962.344554861113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45962.344554861113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45962.344554861113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45962.344554861113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45962.344554861113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45962.344554861113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45962.344554861113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45962.344554861113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45962.344554861113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45962.344554861113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45962.344554861113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45962.344554861113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45962.344554861113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45962.344554861113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45962.344554861113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45962.344554861113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45962.344554861113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45962.344554861113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45962.344554861113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45962.344554861113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45962.344554861113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45962.344554861113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45962.344554861113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45962.344554861113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45962.344554861113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45962.344554861113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45962.344554861113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45962.344554861113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45962.344554861113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45962.344554861113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45962.344554861113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45962.344554861113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45962.344554861113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45962.344554861113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45962.344554861113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45962.344554861113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45962.344554861113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45962.344554861113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45962.344554861113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45962.344554861113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45962.344554861113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45962.344554861113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45962.344554861113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45962.344554861113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45962.344554861113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45962.344554861113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45962.344554861113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45962.344554861113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45962.344554861113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45962.344554861113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45962.344554861113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45962.344554861113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45962.344554861113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45962.344554861113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45962.344554861113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45962.344554861113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45962.344554861113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45962.344554861113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45962.344554861113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45962.344554861113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45962.344554861113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45962.344554861113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45962.344554861113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45962.344554861113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45962.344554861113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45962.344554861113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45962.344554861113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45962.344554861113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45962.344554861113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45962.344554861113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45962.344554861113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45962.344554861113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45962.344554861113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45962.344554861113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45962.344554861113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45962.344554861113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45962.344554861113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45962.344554861113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45962.344554861113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45962.344554861113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45962.344554861113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45962.344554861113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45962.344554861113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45962.344554861113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45962.344554861113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45962.344554861113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45962.344554861113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45962.344554861113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45962.344554861113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45962.344554861113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45962.344554861113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45962.344554861113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45962.344554861113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45962.344554861113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45962.344554861113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45962.344554861113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45962.344554861113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45962.344554861113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45962.344554861113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45962.344554861113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45962.344554861113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45962.344554861113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45962.344554861113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45962.344554861113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45962.344554861113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45962.344554861113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45962.344554861113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45962.344554861113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45962.344554861113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45962.344554861113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45962.344554861113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45962.344554861113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45962.344554861113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45962.344554861113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45962.344554861113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45962.344554861113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45962.344554861113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45962.344554861113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45962.344554861113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45962.344554861113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45962.344554861113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45962.344554861113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45962.344554861113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45962.344554861113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45962.344554861113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45962.344554861113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45962.344554861113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45962.344554861113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45962.344554861113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45962.344554861113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45962.344554861113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45962.344554861113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45962.344554861113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45962.344554861113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45962.344554861113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45962.344554861113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45962.344554861113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45962.344554861113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45962.344554861113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45962.344554861113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45962.344554861113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45962.344554861113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45962.344554861113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45962.344554861113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45962.344554861113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45962.344554861113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45962.344554861113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45962.344554861113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45962.344554861113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45962.344554861113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45962.344554861113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45962.344554861113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45962.344554861113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45962.344554861113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45962.344554861113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45962.344554861113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45962.344554861113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45962.344554861113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45962.344554861113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45962.344554861113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45962.344554861113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45962.344554861113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45962.344554861113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45962.344554861113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45962.344554861113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45962.344554861113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45962.344554861113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45962.344554861113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45962.344554861113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45962.344554861113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45962.344554861113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45962.344554861113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45962.344554861113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45962.344554861113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45962.344554861113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45962.344554861113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45962.344554861113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45962.344554861113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45962.344554861113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45962.344554861113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45962.344554861113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45962.344554861113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45962.344554861113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45962.344554861113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45962.344554861113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45962.344554861113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45962.344554861113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45962.344554861113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45962.344554861113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45962.344554861113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45962.344554861113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45962.344554861113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45962.344554861113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45962.344554861113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45962.344554861113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45962.344554861113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45962.344554861113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45962.344554861113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45962.344554861113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45962.344554861113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45962.344554861113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45962.344554861113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45962.344554861113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45962.344554861113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45962.344554861113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45962.344554861113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45962.344554861113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45962.344554861113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45962.344554861113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45962.344554861113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45962.344554861113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45962.344554861113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45962.344554861113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45962.344554861113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45962.344554861113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45962.344554861113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45962.344554861113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45962.344554861113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45962.344554861113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45962.344554861113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45962.344554861113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45962.344554861113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45962.344554861113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45962.344554861113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45962.344554861113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45962.344554861113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45962.344554861113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45962.344554861113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45962.344554861113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45962.344554861113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45962.344554861113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45962.344554861113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45962.344554861113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45962.344554861113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45962.344554861113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45962.344554861113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45962.344554861113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45962.344554861113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45962.344554861113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45962.344554861113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45962.344554861113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45962.344554861113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45962.344554861113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45962.344554861113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45962.344554861113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45962.344554861113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45962.344554861113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45962.344554861113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45962.344554861113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45962.344554861113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45962.344554861113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45962.344554861113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45962.344554861113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45962.344554861113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45962.344554861113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45962.344554861113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45962.344554861113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45962.344554861113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45962.344554861113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45962.344554861113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45962.344554861113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45962.344554861113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45962.344554861113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45962.344554861113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45962.344554861113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45962.344554861113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45962.344554861113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45962.344554861113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45962.344554861113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45962.344554861113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45962.344554861113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45962.344554861113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45962.344554861113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45962.344554861113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45962.344554861113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45962.344554861113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45962.344554861113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45962.344554861113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45962.344554861113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45962.344554861113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45962.344554861113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45962.344554861113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45962.344554861113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45962.344554861113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45962.344554861113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45962.344554861113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45962.344554861113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45962.344554861113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45962.344554861113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45962.344554861113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45962.344554861113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45962.344554861113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45962.344554861113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45962.344554861113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45962.344554861113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45962.344554861113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45962.344554861113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45962.344554861113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45962.344554861113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45962.344554861113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45962.344554861113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45962.344554861113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45962.344554861113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45962.344554861113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45962.344554861113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45962.344554861113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45962.344554861113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45962.344554861113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45962.344554861113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45962.344554861113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45962.344554861113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45962.344554861113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45962.344554861113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45962.344554861113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45962.344554861113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45962.344554861113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45962.344554861113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45962.344554861113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45962.344554861113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45962.344554861113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45962.344554861113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45962.344554861113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45962.344554861113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45962.344554861113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45962.344554861113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45962.344554861113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45962.344554861113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45962.344554861113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45962.344554861113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45962.344554861113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45962.344554861113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45962.344554861113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45962.344554861113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45962.344554861113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45962.344554861113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45962.344554861113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45962.344554861113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45962.344554861113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45962.344554861113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45962.344554861113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45962.344554861113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45962.344554861113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45962.344554861113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45962.344554861113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45962.344554861113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45962.344554861113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45962.344554861113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45962.344554861113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45962.344554861113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45962.344554861113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45962.344554861113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45962.344554861113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45962.344554861113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45962.344554861113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45962.344554861113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45962.344554861113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45962.344554861113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45962.344554861113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45962.344554861113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45962.344554861113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45962.344554861113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45962.344554861113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45962.344554861113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45962.344554861113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45962.344554861113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45962.344554861113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45962.344554861113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45962.344554861113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45962.344554861113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45962.344554861113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45962.344554861113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45962.344554861113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45962.344554861113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45962.344554861113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45962.344554861113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45962.344554861113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45962.344554861113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45962.344554861113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45962.344554861113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45962.344554861113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45962.344554861113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45962.344554861113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45962.344554861113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45962.344554861113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45962.344554861113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45962.344554861113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45962.344554861113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45962.344554861113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45962.344554861113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45962.344554861113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45962.344554861113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45962.344554861113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45962.344554861113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45962.344554861113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45962.344554861113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45962.344554861113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45962.344554861113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45962.344554861113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45962.344554861113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45962.344554861113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45962.344554861113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45962.344554861113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45962.344554861113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45962.344554861113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45962.344554861113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45962.344554861113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45962.344554861113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45962.344554861113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45962.344554861113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45962.344554861113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45962.344554861113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45962.344554861113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45962.344554861113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45962.344554861113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45962.344554861113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45962.344554861113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45962.344554861113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45962.344554861113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45962.344554861113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45962.344554861113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45962.344554861113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45962.344554861113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45962.344554861113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45962.344554861113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45962.344554861113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45962.344554861113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45962.344554861113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45962.344554861113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45962.344554861113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45962.344554861113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45962.344554861113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45962.344554861113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45962.344554861113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45962.344554861113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45962.344554861113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45962.344554861113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45962.344554861113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45962.344554861113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45962.344554861113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45962.344554861113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45962.344554861113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45962.344554861113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45962.344554861113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45962.344554861113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45962.344554861113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45962.344554861113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45962.344554861113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45962.344554861113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45962.344554861113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45962.344554861113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45962.344554861113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45962.344554861113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45962.344554861113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45962.344554861113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45962.344554861113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45962.344554861113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45962.344554861113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45962.344554861113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45962.344554861113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45962.344554861113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45962.344554861113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45962.344554861113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45962.344554861113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45962.344554861113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45962.344554861113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45962.344554861113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45962.344554861113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45962.344554861113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45962.344554861113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45962.344554861113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45962.344554861113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45962.344554861113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45962.344554861113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45962.344554861113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45962.344554861113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45962.344554861113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45962.344554861113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45962.344554861113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45962.344554861113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45962.344554861113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45962.344554861113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45962.344554861113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45962.344554861113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45962.344554861113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45962.344554861113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45962.344554861113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45962.344554861113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45962.344554861113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45962.344554861113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45962.344554861113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45962.344554861113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45962.344554861113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45962.344554861113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45962.344554861113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45962.344554861113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45962.344554861113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45962.344554861113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45962.344554861113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45962.344554861113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45962.344554861113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45962.344554861113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45962.344554861113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45962.344554861113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45962.344554861113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45962.344554861113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45962.344554861113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45962.344554861113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45962.344554861113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45962.344554861113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45962.344554861113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45962.344554861113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45962.344554861113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45962.344554861113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45962.344554861113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45962.344554861113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45962.344554861113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45962.344554861113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45962.344554861113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45962.344554861113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45962.344554861113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45962.344554861113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45962.344554861113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45962.344554861113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45962.344554861113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45962.344554861113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45962.344554861113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45962.344554861113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45962.344554861113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45962.344554861113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45962.344554861113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45962.344554861113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45962.344554861113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45962.344554861113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45962.344554861113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45962.344554861113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45962.344554861113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45962.344554861113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45962.344554861113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45962.344554861113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45962.344554861113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45962.344554861113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45962.344554861113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45962.344554861113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45962.344554861113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45962.344554861113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45962.344554861113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45962.344554861113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45962.344554861113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45962.344554861113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45962.344554861113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45962.344554861113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45962.344554861113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45962.344554861113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45962.344554861113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45962.344554861113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45962.344554861113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45962.344554861113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45962.344554861113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45962.344554861113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45962.344554861113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45962.344554861113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45962.344554861113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45962.344554861113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45962.344554861113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45962.344554861113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45962.344554861113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45962.344554861113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45962.344554861113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45962.344554861113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45962.344554861113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45962.344554861113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45962.344554861113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45962.344554861113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45962.344554861113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45962.344554861113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45962.344554861113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45962.344554861113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45962.344554861113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45962.344554861113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45962.344554861113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45962.344554861113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45962.344554861113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45962.344554861113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45962.344554861113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45962.344554861113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45962.344554861113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45962.344554861113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45962.344554861113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45962.344554861113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45962.344554861113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45962.344554861113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45962.344554861113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45962.344554861113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45962.344554861113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45962.344554861113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45962.344554861113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45962.344554861113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45962.344554861113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45962.344554861113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45962.344554861113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45962.344554861113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45962.344554861113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45962.344554861113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45962.344554861113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45962.344554861113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45962.344554861113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45962.344554861113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45962.344554861113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45962.344554861113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45962.344554861113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45962.344554861113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45962.344554861113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45962.344554861113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45962.344554861113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45962.344554861113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45962.344554861113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45962.344554861113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45962.344554861113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45962.344554861113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45962.344554861113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45962.344554861113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45962.344554861113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45962.344554861113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45962.344554861113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45962.344554861113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45962.344554861113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45962.344554861113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45962.344554861113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45962.344554861113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45962.344554861113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45962.344554861113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45962.344554861113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45962.344554861113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45962.344554861113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45962.344554861113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45962.344554861113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45962.344554861113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45962.344554861113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45962.344554861113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45962.344554861113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45962.344554861113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45962.344554861113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45962.344554861113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45962.344554861113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45962.344554861113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45962.344554861113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45962.344554861113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45962.344554861113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45962.344554861113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45962.344554861113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45962.344554861113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45962.344554861113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45962.344554861113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45962.344554861113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45962.344554861113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45962.344554861113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45962.344554861113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45962.344554861113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45962.344554861113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45962.344554861113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45962.344554861113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45962.344554861113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45962.344554861113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45962.344554861113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45962.344554861113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45962.344554861113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45962.344554861113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45962.344554861113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45962.344554861113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45962.344554861113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45962.344554861113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45962.344554861113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45962.344554861113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45962.344554861113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45962.344554861113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45962.344554861113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45962.344554861113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45962.344554861113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45962.344554861113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45962.344554861113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45962.344554861113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45962.344554861113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45962.344554861113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45962.344554861113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45962.344554861113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45962.344554861113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45962.344554861113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45962.344554861113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45962.344554861113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45962.344554861113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45962.344554861113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45962.344554861113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45962.344554861113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45962.344554861113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45962.344554861113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45962.344554861113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45962.344554861113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45962.344554861113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45962.344554861113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45962.344554861113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45962.344554861113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45962.344554861113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45962.344554861113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45962.344554861113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45962.344554861113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45962.344554861113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45962.344554861113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45962.344554861113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45962.344554861113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45962.344554861113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45962.344554861113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45962.344554861113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45962.344554861113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45962.344554861113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45962.344554861113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45962.344554861113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45962.344554861113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45962.344554861113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45962.344554861113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45962.344554861113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45962.344554861113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45962.344554861113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45962.344554861113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45962.344554861113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45962.344554861113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45962.344554861113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45962.344554861113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45962.344554861113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45962.344554861113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45962.344554861113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45962.344554861113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45962.344554861113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45962.344554861113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45962.344554861113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45962.344554861113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45962.344554861113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45962.344554861113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45962.344554861113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45962.344554861113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45962.344554861113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45962.344554861113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45962.344554861113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45962.344554861113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45962.344554861113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45962.344554861113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45962.344554861113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45962.344554861113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45962.344554861113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45962.344554861113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45962.344554861113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45962.344554861113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45962.344554861113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45962.344554861113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45962.344554861113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45962.344554861113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45962.344554861113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45962.344554861113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45962.344554861113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45962.344554861113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45962.344554861113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45962.344554861113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45962.344554861113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45962.344554861113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45962.344554861113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45962.344554861113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45962.344554861113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45962.344554861113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45962.344554861113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45962.344554861113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45962.344554861113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45962.344554861113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45962.344554861113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45962.344554861113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45962.344554861113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45962.344554861113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45962.344554861113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45962.344554861113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45962.344554861113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45962.344554861113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45962.344554861113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45962.344554861113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45962.344554861113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45962.344554861113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45962.344554861113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45962.344554861113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45962.344554861113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45962.344554861113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45962.344554861113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45962.344554861113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45962.344554861113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45962.344554861113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45962.344554861113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45962.344554861113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45962.344554861113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45962.344554861113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45962.344554861113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45962.344554861113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45962.344554861113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45962.344554861113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45962.344554861113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45962.344554861113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45962.344554861113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45962.344554861113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45962.344554861113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45962.344554861113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45962.344554861113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45962.344554861113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45962.344554861113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45962.344554861113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45962.344554861113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45962.344554861113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45962.344554861113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45962.344554861113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45962.344554861113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45962.344554861113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45962.344554861113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45962.344554861113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45962.344554861113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45962.344554861113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45962.344554861113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45962.344554861113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45962.344554861113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45962.344554861113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45962.344554861113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45962.344554861113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45962.344554861113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45962.344554861113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45962.344554861113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45962.344554861113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45962.344554861113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45962.344554861113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45962.344554861113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45962.344554861113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45962.344554861113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45962.344554861113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45962.344554861113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45962.344554861113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45962.344554861113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45962.344554861113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45962.344554861113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45962.344554861113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45962.344554861113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45962.344554861113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45962.344554861113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45962.344554861113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45962.344554861113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45962.344554861113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45962.344554861113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45962.344554861113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45962.344554861113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258.86383726851636</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1.375804861112556</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0.10456643518409692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45962.344554861113</v>
      </c>
      <c r="H5" s="123">
        <v>45962.212476851855</v>
      </c>
      <c r="I5" s="119" t="str">
        <f>IFERROR(VLOOKUP(D5,DB!A:F,6,0),"")</f>
        <v>SCECO</v>
      </c>
      <c r="J5" s="119" t="str">
        <f>IFERROR(VLOOKUP(D5,DB!A:G,7,0),"")</f>
        <v>Vandalized</v>
      </c>
      <c r="K5" s="125" t="s">
        <v>39126</v>
      </c>
      <c r="L5" s="121" t="str">
        <f>IFERROR(VLOOKUP(D5,DB!A:I,9,0),"")</f>
        <v>Latis</v>
      </c>
    </row>
    <row r="6" spans="1:16" ht="15" customHeight="1">
      <c r="A6" s="119" t="s">
        <v>39127</v>
      </c>
      <c r="B6" s="119" t="str">
        <f>IFERROR(VLOOKUP(D6,DB!A:K,11,0),"")</f>
        <v>R4</v>
      </c>
      <c r="C6" s="120">
        <v>2</v>
      </c>
      <c r="D6" s="121" t="s">
        <v>36241</v>
      </c>
      <c r="E6" s="98" t="s">
        <v>39021</v>
      </c>
      <c r="F6" s="123">
        <v>45962.330555555556</v>
      </c>
      <c r="G6" s="124">
        <f ca="1">IFERROR(NOW()-F6,"")</f>
        <v>1.3999305556353647E-2</v>
      </c>
      <c r="H6" s="123">
        <v>45962.309594907405</v>
      </c>
      <c r="I6" s="119" t="str">
        <f>IFERROR(VLOOKUP(D6,DB!A:F,6,0),"")</f>
        <v>SCECO</v>
      </c>
      <c r="J6" s="119" t="str">
        <f>IFERROR(VLOOKUP(D6,DB!A:G,7,0),"")</f>
        <v>Dead</v>
      </c>
      <c r="K6" s="125" t="s">
        <v>39128</v>
      </c>
      <c r="L6" s="121" t="str">
        <f>IFERROR(VLOOKUP(D6,DB!A:I,9,0),"")</f>
        <v>Latis</v>
      </c>
    </row>
    <row r="7" spans="1:16" ht="15" customHeight="1">
      <c r="A7" s="119"/>
      <c r="B7" s="119" t="str">
        <f>IFERROR(VLOOKUP(D7,DB!A:K,11,0),"")</f>
        <v/>
      </c>
      <c r="C7" s="120"/>
      <c r="D7" s="121"/>
      <c r="E7" s="98"/>
      <c r="F7" s="123"/>
      <c r="G7" s="124">
        <f ca="1">IFERROR(NOW()-F7,"")</f>
        <v>45962.344554861113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45962.344554861113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45962.344554861113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45962.344554861113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45962.344554861113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45962.344554861113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45962.344554861113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45962.344554861113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45962.344554861113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45962.344554861113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45962.344554861113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45962.344554861113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45962.344554861113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45962.344554861113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45962.344554861113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45962.344554861113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45962.344554861113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45962.344554861113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45962.344554861113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45962.344554861113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45962.344554861113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45962.344554861113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45962.344554861113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45962.344554861113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45962.344554861113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45962.344554861113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45962.344554861113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45962.344554861113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45962.344554861113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45962.344554861113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45962.344554861113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45962.344554861113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45962.344554861113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45962.344554861113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45962.344554861113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45962.344554861113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45962.344554861113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45962.344554861113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45962.344554861113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45962.344554861113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45962.344554861113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45962.344554861113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45962.344554861113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45962.344554861113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45962.344554861113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45962.344554861113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45962.344554861113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45962.344554861113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45962.344554861113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45962.344554861113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45962.344554861113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45962.344554861113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45962.344554861113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45962.344554861113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45962.344554861113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45962.344554861113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45962.344554861113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45962.344554861113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45962.344554861113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45962.344554861113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45962.344554861113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45962.344554861113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45962.344554861113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45962.344554861113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45962.344554861113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45962.344554861113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45962.344554861113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45962.344554861113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45962.344554861113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45962.344554861113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45962.344554861113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45962.344554861113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45962.344554861113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45962.344554861113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45962.344554861113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45962.344554861113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45962.344554861113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45962.344554861113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45962.344554861113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45962.344554861113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45962.344554861113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45962.344554861113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45962.344554861113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45962.344554861113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45962.344554861113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45962.344554861113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45962.344554861113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45962.344554861113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45962.344554861113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45962.344554861113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45962.344554861113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45962.344554861113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45962.344554861113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45962.344554861113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45962.344554861113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45962.344554861113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45962.344554861113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45962.344554861113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45962.344554861113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45962.344554861113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45962.344554861113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45962.344554861113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45962.344554861113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45962.344554861113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45962.344554861113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45962.344554861113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45962.344554861113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45962.344554861113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45962.344554861113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45962.344554861113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45962.344554861113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45962.344554861113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45962.344554861113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45962.344554861113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45962.344554861113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45962.344554861113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45962.344554861113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45962.344554861113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45962.344554861113</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45962.344554861113</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70.512494444439653</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39024</v>
      </c>
      <c r="F3" s="38">
        <v>45926.188877314817</v>
      </c>
      <c r="G3" s="144">
        <f t="shared" ref="G3" ca="1" si="0">IFERROR(NOW()-F3,"")</f>
        <v>36.155677546295919</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39024</v>
      </c>
      <c r="F4" s="153">
        <v>45948.661111111112</v>
      </c>
      <c r="G4" s="154">
        <f ca="1">IFERROR(NOW()-F4,"")</f>
        <v>13.683443750000151</v>
      </c>
      <c r="H4" s="153">
        <v>45948.661111111112</v>
      </c>
      <c r="I4" s="152" t="str">
        <f>IFERROR(VLOOKUP(D4,DB!A:F,6,0),"")</f>
        <v>SCECO</v>
      </c>
      <c r="J4" s="152" t="str">
        <f>IFERROR(VLOOKUP(D4,DB!A:G,7,0),"")</f>
        <v>Dead</v>
      </c>
      <c r="K4" s="152" t="s">
        <v>39134</v>
      </c>
      <c r="L4" s="152" t="str">
        <f>IFERROR(VLOOKUP(D4,DB!A:I,9,0),"")</f>
        <v>Latis</v>
      </c>
    </row>
    <row r="5" spans="1:13" ht="15">
      <c r="A5" s="152"/>
      <c r="B5" s="152" t="str">
        <f>IFERROR(VLOOKUP(D5,DB!A:K,11,0),"")</f>
        <v/>
      </c>
      <c r="C5" s="152"/>
      <c r="D5" s="152"/>
      <c r="E5" s="152"/>
      <c r="F5" s="153"/>
      <c r="G5" s="154">
        <f ca="1">IFERROR(NOW()-F5,"")</f>
        <v>45962.344554861113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45962.344554861113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45962.344554861113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45962.344554861113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45962.344554861113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45962.344554861113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45962.344554861113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45962.344554861113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45962.344554861113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45962.344554861113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45962.344554861113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45962.344554861113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45962.344554861113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45962.344554861113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45962.344554861113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45962.344554861113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45962.344554861113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45962.344554861113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45962.344554861113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45962.344554861113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45962.344554861113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45962.344554861113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45962.344554861113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45962.344554861113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45962.344554861113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45962.344554861113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45962.344554861113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45962.344554861113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45962.344554861113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45962.344554861113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45962.344554861113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45962.344554861113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45962.344554861113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45962.344554861113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45962.344554861113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45962.344554861113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45962.344554861113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45962.344554861113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45962.344554861113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45962.344554861113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45962.344554861113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45962.344554861113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45962.344554861113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45962.344554861113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45962.344554861113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45962.344554861113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45962.344554861113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45962.344554861113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45962.344554861113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45962.344554861113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45962.344554861113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45962.344554861113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45962.344554861113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45962.344554861113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45962.344554861113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45962.344554861113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45962.344554861113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45962.344554861113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45962.344554861113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45962.344554861113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45962.344554861113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45962.344554861113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45962.344554861113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45962.344554861113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45962.344554861113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45962.344554861113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45962.344554861113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45962.344554861113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45962.344554861113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45962.344554861113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45962.344554861113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45962.344554861113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45962.344554861113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45962.344554861113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45962.344554861113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45962.344554861113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45962.344554861113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45962.344554861113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45962.344554861113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45962.344554861113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45962.344554861113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45962.344554861113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45962.344554861113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45962.344554861113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45962.344554861113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45962.344554861113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45962.344554861113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45962.344554861113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45962.344554861113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45962.344554861113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45962.344554861113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45962.344554861113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45962.344554861113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45962.344554861113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45962.344554861113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45962.344554861113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45962.344554861113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45962.344554861113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45962.344554861113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45962.344554861113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45962.344554861113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45962.344554861113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45962.344554861113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45962.344554861113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45962.344554861113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45962.344554861113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45962.344554861113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45962.344554861113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45962.344554861113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45962.344554861113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45962.344554861113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45962.344554861113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45962.344554861113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45962.344554861113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45962.344554861113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45962.344554861113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45962.344554861113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45962.344554861113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45962.344554861113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45962.344554861113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45962.344554861113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45962.344554861113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45962.344554861113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45962.344554861113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45962.344554861113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45962.344554861113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45962.344554861113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45962.344554861113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45962.344554861113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45962.344554861113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45962.344554861113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45962.344554861113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45962.344554861113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45962.344554861113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45962.344554861113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45962.344554861113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45962.344554861113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45962.344554861113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45962.344554861113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45962.344554861113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45962.344554861113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45962.344554861113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45962.344554861113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45962.344554861113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45962.344554861113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45962.344554861113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45962.344554861113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45962.344554861113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45962.344554861113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45962.344554861113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45962.344554861113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45962.344554861113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45962.344554861113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45962.344554861113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45962.344554861113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45962.344554861113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45962.344554861113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45962.344554861113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45962.344554861113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45962.344554861113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45962.344554861113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45962.344554861113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45962.344554861113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45962.344554861113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45962.344554861113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45962.344554861113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45962.344554861113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45962.344554861113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45962.344554861113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45962.344554861113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45962.344554861113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45962.344554861113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45962.344554861113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45962.344554861113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45962.344554861113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45962.344554861113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45962.344554861113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45962.344554861113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45962.344554861113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45962.344554861113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45962.344554861113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45962.344554861113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45962.344554861113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45962.344554861113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45962.344554861113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45962.344554861113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45962.344554861113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45962.344554861113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45962.344554861113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45962.344554861113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45962.344554861113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45962.344554861113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45962.344554861113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45962.344554861113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45962.344554861113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45962.344554861113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45962.344554861113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45962.344554861113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45962.344554861113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45962.344554861113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45962.344554861113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45962.344554861113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45962.344554861113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45962.344554861113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45962.344554861113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45962.344554861113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45962.344554861113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45962.344554861113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45962.344554861113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45962.344554861113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45962.344554861113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45962.344554861113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45962.344554861113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45962.344554861113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45962.344554861113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45962.344554861113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45962.344554861113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45962.344554861113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45962.344554861113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45962.344554861113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45962.344554861113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45962.344554861113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45962.344554861113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45962.344554861113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45962.344554861113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45962.344554861113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45962.344554861113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45962.344554861113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45962.344554861113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45962.344554861113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45962.344554861113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45962.344554861113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45962.344554861113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45962.344554861113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45962.344554861113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45962.344554861113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45962.344554861113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45962.344554861113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45962.344554861113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45962.344554861113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45962.344554861113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45962.344554861113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45962.344554861113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45962.344554861113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45962.344554861113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45962.344554861113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45962.344554861113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45962.344554861113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45962.344554861113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45962.344554861113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45962.344554861113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45962.344554861113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45962.344554861113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45962.344554861113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45962.344554861113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45962.344554861113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45962.344554861113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45962.344554861113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45962.344554861113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45962.344554861113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45962.344554861113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45962.344554861113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45962.344554861113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45962.344554861113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45962.344554861113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45962.344554861113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45962.344554861113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45962.344554861113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45962.344554861113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45962.344554861113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45962.344554861113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45962.344554861113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45962.344554861113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45962.344554861113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45962.344554861113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45962.344554861113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45962.344554861113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45962.344554861113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45962.344554861113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45962.344554861113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45962.344554861113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45962.344554861113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45962.344554861113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45962.344554861113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45962.344554861113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45962.344554861113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45962.344554861113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45962.344554861113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45962.344554861113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45962.344554861113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45962.344554861113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45962.344554861113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45962.344554861113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45962.344554861113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45962.344554861113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45962.344554861113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45962.344554861113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45962.344554861113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45962.344554861113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45962.344554861113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45962.344554861113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45962.344554861113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45962.344554861113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45962.344554861113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45962.344554861113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45962.344554861113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45962.344554861113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45962.344554861113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45962.344554861113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45962.344554861113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45962.344554861113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45962.344554861113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45962.344554861113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45962.344554861113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45962.344554861113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45962.344554861113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45962.344554861113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45962.344554861113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45962.344554861113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45962.344554861113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45962.344554861113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45962.344554861113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45962.344554861113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45962.344554861113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45962.344554861113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45962.344554861113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45962.344554861113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45962.344554861113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45962.344554861113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45962.344554861113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45962.344554861113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45962.344554861113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45962.344554861113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45962.344554861113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45962.344554861113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45962.344554861113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45962.344554861113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45962.344554861113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45962.344554861113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45962.344554861113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45962.344554861113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45962.344554861113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45962.344554861113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45962.344554861113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45962.344554861113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45962.344554861113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45962.344554861113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45962.344554861113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45962.344554861113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45962.344554861113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45962.344554861113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45962.344554861113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45962.344554861113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45962.344554861113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45962.344554861113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45962.344554861113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45962.344554861113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45962.344554861113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45962.344554861113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45962.344554861113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45962.344554861113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45962.344554861113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45962.344554861113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45962.344554861113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45962.344554861113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45962.344554861113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45962.344554861113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45962.344554861113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45962.344554861113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45962.344554861113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45962.344554861113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45962.344554861113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45962.344554861113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45962.344554861113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45962.344554861113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45962.344554861113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45962.344554861113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45962.344554861113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45962.344554861113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45962.344554861113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45962.344554861113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45962.344554861113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45962.344554861113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45962.344554861113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45962.344554861113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45962.344554861113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45962.344554861113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45962.344554629628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45962.344554629628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45962.344554629628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45962.344554629628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45962.344554629628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45962.344554629628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45962.344554629628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45962.344554629628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45962.344554629628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45962.344554629628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45962.344554629628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45962.344554629628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45962.344554629628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45962.344554629628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45962.344554629628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45962.344554629628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45962.344554629628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45962.344554629628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45962.344554629628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45962.344554629628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45962.344554629628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45962.344554629628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45962.344554629628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45962.344554629628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45962.344554629628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45962.344554629628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45962.344554629628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45962.344554629628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45962.344554629628</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2025-11-01T05:18:10Z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